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tabRatio="774"/>
  </bookViews>
  <sheets>
    <sheet name="附表1" sheetId="1" r:id="rId1"/>
    <sheet name="附表2" sheetId="14" r:id="rId2"/>
    <sheet name="附表3" sheetId="17" r:id="rId3"/>
    <sheet name="附表4" sheetId="16" r:id="rId4"/>
    <sheet name="附表5" sheetId="19" r:id="rId5"/>
    <sheet name="附表6-1（应用）" sheetId="18" r:id="rId6"/>
    <sheet name="附表6-2（科学）" sheetId="22" r:id="rId7"/>
    <sheet name="附表6-3（工程）" sheetId="23" r:id="rId8"/>
  </sheets>
  <externalReferences>
    <externalReference r:id="rId9"/>
  </externalReferences>
  <definedNames>
    <definedName name="_xlnm._FilterDatabase" localSheetId="0" hidden="1">附表1!$A$1:$V$231</definedName>
    <definedName name="_xlnm._FilterDatabase" localSheetId="1" hidden="1">附表2!$A$1:$Q$26</definedName>
    <definedName name="_xlnm.Print_Area" localSheetId="0">附表1!$A$1:$T$62</definedName>
    <definedName name="_xlnm.Print_Area" localSheetId="1">附表2!$A$1:$Q$22</definedName>
    <definedName name="_xlnm.Print_Area" localSheetId="3">附表4!$A$1:$G$19</definedName>
    <definedName name="_xlnm.Print_Area" localSheetId="4">附表5!$A$1:$S$38</definedName>
    <definedName name="_xlnm.Print_Titles" localSheetId="0">附表1!$1:$4</definedName>
  </definedNames>
  <calcPr calcId="144525"/>
</workbook>
</file>

<file path=xl/sharedStrings.xml><?xml version="1.0" encoding="utf-8"?>
<sst xmlns="http://schemas.openxmlformats.org/spreadsheetml/2006/main" count="2032" uniqueCount="643">
  <si>
    <t>附表1        课程设置及教学安排表</t>
  </si>
  <si>
    <t>课程
模块</t>
  </si>
  <si>
    <t>课程
编码</t>
  </si>
  <si>
    <t>课程名称</t>
  </si>
  <si>
    <t>学
分</t>
  </si>
  <si>
    <t>总
学
时</t>
  </si>
  <si>
    <t>理论学时</t>
  </si>
  <si>
    <t>课内实践学时</t>
  </si>
  <si>
    <t>各学期学时分配</t>
  </si>
  <si>
    <t>课程性质代码</t>
  </si>
  <si>
    <t>模块
学分要求</t>
  </si>
  <si>
    <t>实验</t>
  </si>
  <si>
    <t>上机</t>
  </si>
  <si>
    <t>其他</t>
  </si>
  <si>
    <t>一</t>
  </si>
  <si>
    <t>二</t>
  </si>
  <si>
    <t>三</t>
  </si>
  <si>
    <t>四</t>
  </si>
  <si>
    <r>
      <rPr>
        <sz val="10"/>
        <rFont val="宋体"/>
        <charset val="134"/>
      </rPr>
      <t>通识教育教学模块</t>
    </r>
  </si>
  <si>
    <r>
      <rPr>
        <sz val="10"/>
        <rFont val="宋体"/>
        <charset val="134"/>
      </rPr>
      <t>通识核心课程</t>
    </r>
  </si>
  <si>
    <t>A130001</t>
  </si>
  <si>
    <r>
      <rPr>
        <sz val="10"/>
        <rFont val="宋体"/>
        <charset val="134"/>
      </rPr>
      <t>中国近现代史纲要</t>
    </r>
  </si>
  <si>
    <t>A1</t>
  </si>
  <si>
    <r>
      <rPr>
        <sz val="10"/>
        <rFont val="Times New Roman"/>
        <charset val="134"/>
      </rPr>
      <t>A1=71.5</t>
    </r>
    <r>
      <rPr>
        <sz val="10"/>
        <rFont val="宋体"/>
        <charset val="134"/>
      </rPr>
      <t>学分，</t>
    </r>
    <r>
      <rPr>
        <sz val="10"/>
        <rFont val="Times New Roman"/>
        <charset val="134"/>
      </rPr>
      <t>A2≥2</t>
    </r>
    <r>
      <rPr>
        <sz val="10"/>
        <rFont val="宋体"/>
        <charset val="134"/>
      </rPr>
      <t>学分（计算机类至少选</t>
    </r>
    <r>
      <rPr>
        <sz val="10"/>
        <rFont val="Times New Roman"/>
        <charset val="134"/>
      </rPr>
      <t>1</t>
    </r>
    <r>
      <rPr>
        <sz val="10"/>
        <rFont val="宋体"/>
        <charset val="134"/>
      </rPr>
      <t>门）</t>
    </r>
  </si>
  <si>
    <t>A130002</t>
  </si>
  <si>
    <r>
      <rPr>
        <sz val="10"/>
        <rFont val="宋体"/>
        <charset val="134"/>
      </rPr>
      <t>毛泽东思想和中国特色社会主义理论体系概论</t>
    </r>
  </si>
  <si>
    <t>A130017</t>
  </si>
  <si>
    <t>习近平新时代中国特色社会主义思想概论</t>
  </si>
  <si>
    <t>A130003</t>
  </si>
  <si>
    <r>
      <rPr>
        <sz val="10"/>
        <rFont val="宋体"/>
        <charset val="134"/>
      </rPr>
      <t>马克思主义基本原理</t>
    </r>
  </si>
  <si>
    <t>A130016</t>
  </si>
  <si>
    <t>思想道德与法治</t>
  </si>
  <si>
    <t>A130005</t>
  </si>
  <si>
    <r>
      <rPr>
        <sz val="10"/>
        <rFont val="宋体"/>
        <charset val="134"/>
      </rPr>
      <t>形势与政策</t>
    </r>
    <r>
      <rPr>
        <sz val="10"/>
        <rFont val="Times New Roman"/>
        <charset val="134"/>
      </rPr>
      <t>1</t>
    </r>
  </si>
  <si>
    <t>A130006</t>
  </si>
  <si>
    <r>
      <rPr>
        <sz val="10"/>
        <rFont val="宋体"/>
        <charset val="134"/>
      </rPr>
      <t>形势与政策</t>
    </r>
    <r>
      <rPr>
        <sz val="10"/>
        <rFont val="Times New Roman"/>
        <charset val="134"/>
      </rPr>
      <t>2</t>
    </r>
  </si>
  <si>
    <t>A130007</t>
  </si>
  <si>
    <r>
      <rPr>
        <sz val="10"/>
        <rFont val="宋体"/>
        <charset val="134"/>
      </rPr>
      <t>形势与政策</t>
    </r>
    <r>
      <rPr>
        <sz val="10"/>
        <rFont val="Times New Roman"/>
        <charset val="134"/>
      </rPr>
      <t>3</t>
    </r>
  </si>
  <si>
    <t>A130008</t>
  </si>
  <si>
    <r>
      <rPr>
        <sz val="10"/>
        <rFont val="宋体"/>
        <charset val="134"/>
      </rPr>
      <t>形势与政策</t>
    </r>
    <r>
      <rPr>
        <sz val="10"/>
        <rFont val="Times New Roman"/>
        <charset val="134"/>
      </rPr>
      <t>4</t>
    </r>
  </si>
  <si>
    <t>A120001</t>
  </si>
  <si>
    <r>
      <rPr>
        <sz val="10"/>
        <rFont val="宋体"/>
        <charset val="134"/>
      </rPr>
      <t>大学英语</t>
    </r>
    <r>
      <rPr>
        <sz val="10"/>
        <rFont val="Times New Roman"/>
        <charset val="134"/>
      </rPr>
      <t>1</t>
    </r>
  </si>
  <si>
    <t>A120002</t>
  </si>
  <si>
    <r>
      <rPr>
        <sz val="10"/>
        <rFont val="宋体"/>
        <charset val="134"/>
      </rPr>
      <t>大学英语</t>
    </r>
    <r>
      <rPr>
        <sz val="10"/>
        <rFont val="Times New Roman"/>
        <charset val="134"/>
      </rPr>
      <t>2</t>
    </r>
  </si>
  <si>
    <t>A120003</t>
  </si>
  <si>
    <r>
      <rPr>
        <sz val="10"/>
        <rFont val="宋体"/>
        <charset val="134"/>
      </rPr>
      <t>大学英语</t>
    </r>
    <r>
      <rPr>
        <sz val="10"/>
        <rFont val="Times New Roman"/>
        <charset val="134"/>
      </rPr>
      <t>3/</t>
    </r>
    <r>
      <rPr>
        <sz val="10"/>
        <rFont val="宋体"/>
        <charset val="134"/>
      </rPr>
      <t>大学英语拓展课</t>
    </r>
    <r>
      <rPr>
        <sz val="10"/>
        <rFont val="Times New Roman"/>
        <charset val="134"/>
      </rPr>
      <t>1</t>
    </r>
  </si>
  <si>
    <t>A120004</t>
  </si>
  <si>
    <r>
      <rPr>
        <sz val="10"/>
        <rFont val="宋体"/>
        <charset val="134"/>
      </rPr>
      <t>大学英语</t>
    </r>
    <r>
      <rPr>
        <sz val="10"/>
        <rFont val="Times New Roman"/>
        <charset val="134"/>
      </rPr>
      <t>4/</t>
    </r>
    <r>
      <rPr>
        <sz val="10"/>
        <rFont val="宋体"/>
        <charset val="134"/>
      </rPr>
      <t>大学英语拓展课</t>
    </r>
    <r>
      <rPr>
        <sz val="10"/>
        <rFont val="Times New Roman"/>
        <charset val="134"/>
      </rPr>
      <t>2</t>
    </r>
  </si>
  <si>
    <t>A170001</t>
  </si>
  <si>
    <r>
      <rPr>
        <sz val="10"/>
        <rFont val="宋体"/>
        <charset val="134"/>
      </rPr>
      <t>大学体育</t>
    </r>
    <r>
      <rPr>
        <sz val="10"/>
        <rFont val="Times New Roman"/>
        <charset val="134"/>
      </rPr>
      <t>1</t>
    </r>
  </si>
  <si>
    <t>A170002</t>
  </si>
  <si>
    <r>
      <rPr>
        <sz val="10"/>
        <rFont val="宋体"/>
        <charset val="134"/>
      </rPr>
      <t>大学体育</t>
    </r>
    <r>
      <rPr>
        <sz val="10"/>
        <rFont val="Times New Roman"/>
        <charset val="134"/>
      </rPr>
      <t>2</t>
    </r>
  </si>
  <si>
    <t>A170003</t>
  </si>
  <si>
    <r>
      <rPr>
        <sz val="10"/>
        <rFont val="宋体"/>
        <charset val="134"/>
      </rPr>
      <t>大学体育</t>
    </r>
    <r>
      <rPr>
        <sz val="10"/>
        <rFont val="Times New Roman"/>
        <charset val="134"/>
      </rPr>
      <t>3</t>
    </r>
  </si>
  <si>
    <t>A170004</t>
  </si>
  <si>
    <r>
      <rPr>
        <sz val="10"/>
        <rFont val="宋体"/>
        <charset val="134"/>
      </rPr>
      <t>大学体育</t>
    </r>
    <r>
      <rPr>
        <sz val="10"/>
        <rFont val="Times New Roman"/>
        <charset val="134"/>
      </rPr>
      <t>4</t>
    </r>
  </si>
  <si>
    <t>A230002</t>
  </si>
  <si>
    <r>
      <rPr>
        <sz val="9"/>
        <rFont val="宋体"/>
        <charset val="134"/>
      </rPr>
      <t>军事理论与军事技能</t>
    </r>
  </si>
  <si>
    <t>A110001</t>
  </si>
  <si>
    <r>
      <rPr>
        <sz val="10"/>
        <rFont val="宋体"/>
        <charset val="134"/>
      </rPr>
      <t>高等数学</t>
    </r>
    <r>
      <rPr>
        <sz val="10"/>
        <rFont val="Times New Roman"/>
        <charset val="134"/>
      </rPr>
      <t>I-A1</t>
    </r>
  </si>
  <si>
    <t>A110002</t>
  </si>
  <si>
    <r>
      <rPr>
        <sz val="10"/>
        <rFont val="宋体"/>
        <charset val="134"/>
      </rPr>
      <t>高等数学</t>
    </r>
    <r>
      <rPr>
        <sz val="10"/>
        <rFont val="Times New Roman"/>
        <charset val="134"/>
      </rPr>
      <t>I-A2</t>
    </r>
  </si>
  <si>
    <t>A110020</t>
  </si>
  <si>
    <r>
      <rPr>
        <sz val="10"/>
        <rFont val="宋体"/>
        <charset val="134"/>
      </rPr>
      <t>大学物理A</t>
    </r>
    <r>
      <rPr>
        <sz val="10"/>
        <rFont val="Times New Roman"/>
        <charset val="134"/>
      </rPr>
      <t>1</t>
    </r>
  </si>
  <si>
    <t>A110021</t>
  </si>
  <si>
    <r>
      <rPr>
        <sz val="10"/>
        <rFont val="宋体"/>
        <charset val="134"/>
      </rPr>
      <t>大学物理A</t>
    </r>
    <r>
      <rPr>
        <sz val="10"/>
        <rFont val="Times New Roman"/>
        <charset val="134"/>
      </rPr>
      <t>2</t>
    </r>
  </si>
  <si>
    <t>A160003</t>
  </si>
  <si>
    <t>无机化学</t>
  </si>
  <si>
    <t>A110036</t>
  </si>
  <si>
    <t>工程制图基础</t>
  </si>
  <si>
    <t>A110035</t>
  </si>
  <si>
    <t>工程力学</t>
  </si>
  <si>
    <t>A070002</t>
  </si>
  <si>
    <t>机械设计基础</t>
  </si>
  <si>
    <t>A070004</t>
  </si>
  <si>
    <t>电工电子技术</t>
  </si>
  <si>
    <t>A110011</t>
  </si>
  <si>
    <t>线性代数B</t>
  </si>
  <si>
    <t>A110013</t>
  </si>
  <si>
    <t>概率论与数理统计B</t>
  </si>
  <si>
    <r>
      <rPr>
        <b/>
        <sz val="10"/>
        <rFont val="宋体"/>
        <charset val="134"/>
      </rPr>
      <t>小</t>
    </r>
    <r>
      <rPr>
        <b/>
        <sz val="10"/>
        <rFont val="Times New Roman"/>
        <charset val="134"/>
      </rPr>
      <t xml:space="preserve">    </t>
    </r>
    <r>
      <rPr>
        <b/>
        <sz val="10"/>
        <rFont val="宋体"/>
        <charset val="134"/>
      </rPr>
      <t>计</t>
    </r>
  </si>
  <si>
    <t>A090002</t>
  </si>
  <si>
    <t>信息技术基础</t>
  </si>
  <si>
    <t>A2</t>
  </si>
  <si>
    <t>A050082</t>
  </si>
  <si>
    <r>
      <rPr>
        <sz val="10"/>
        <rFont val="宋体"/>
        <charset val="134"/>
      </rPr>
      <t>工程</t>
    </r>
    <r>
      <rPr>
        <sz val="10"/>
        <rFont val="Times New Roman"/>
        <charset val="134"/>
      </rPr>
      <t>CAD</t>
    </r>
    <r>
      <rPr>
        <sz val="10"/>
        <rFont val="宋体"/>
        <charset val="134"/>
      </rPr>
      <t>制图</t>
    </r>
  </si>
  <si>
    <t>A050001</t>
  </si>
  <si>
    <r>
      <rPr>
        <sz val="10"/>
        <rFont val="Times New Roman"/>
        <charset val="134"/>
      </rPr>
      <t>C</t>
    </r>
    <r>
      <rPr>
        <sz val="10"/>
        <rFont val="宋体"/>
        <charset val="134"/>
      </rPr>
      <t>语言程序设计</t>
    </r>
  </si>
  <si>
    <t>A160010</t>
  </si>
  <si>
    <r>
      <rPr>
        <sz val="10"/>
        <rFont val="宋体"/>
        <charset val="134"/>
      </rPr>
      <t>分析化学</t>
    </r>
  </si>
  <si>
    <t>A127001</t>
  </si>
  <si>
    <r>
      <rPr>
        <sz val="10"/>
        <rFont val="Times New Roman"/>
        <charset val="134"/>
      </rPr>
      <t>CET4</t>
    </r>
    <r>
      <rPr>
        <sz val="10"/>
        <rFont val="宋体"/>
        <charset val="134"/>
      </rPr>
      <t>提高课程</t>
    </r>
  </si>
  <si>
    <t>A127003</t>
  </si>
  <si>
    <r>
      <rPr>
        <sz val="10"/>
        <rFont val="Times New Roman"/>
        <charset val="134"/>
      </rPr>
      <t>CET6</t>
    </r>
    <r>
      <rPr>
        <sz val="10"/>
        <rFont val="宋体"/>
        <charset val="134"/>
      </rPr>
      <t>提高课程</t>
    </r>
  </si>
  <si>
    <t>A127006</t>
  </si>
  <si>
    <r>
      <rPr>
        <sz val="10"/>
        <rFont val="宋体"/>
        <charset val="134"/>
      </rPr>
      <t>考研英语课程</t>
    </r>
  </si>
  <si>
    <t>A127009</t>
  </si>
  <si>
    <r>
      <rPr>
        <sz val="10"/>
        <rFont val="宋体"/>
        <charset val="134"/>
      </rPr>
      <t>雅思辅导课程</t>
    </r>
    <r>
      <rPr>
        <sz val="10"/>
        <rFont val="Times New Roman"/>
        <charset val="134"/>
      </rPr>
      <t>1</t>
    </r>
  </si>
  <si>
    <t>A127010</t>
  </si>
  <si>
    <r>
      <rPr>
        <sz val="10"/>
        <rFont val="宋体"/>
        <charset val="134"/>
      </rPr>
      <t>雅思辅导课程</t>
    </r>
    <r>
      <rPr>
        <sz val="10"/>
        <rFont val="Times New Roman"/>
        <charset val="134"/>
      </rPr>
      <t>2</t>
    </r>
  </si>
  <si>
    <t>A127007</t>
  </si>
  <si>
    <r>
      <rPr>
        <sz val="10"/>
        <rFont val="宋体"/>
        <charset val="134"/>
      </rPr>
      <t>托福辅导课程</t>
    </r>
    <r>
      <rPr>
        <sz val="10"/>
        <rFont val="Times New Roman"/>
        <charset val="134"/>
      </rPr>
      <t>1</t>
    </r>
  </si>
  <si>
    <t>A127008</t>
  </si>
  <si>
    <r>
      <rPr>
        <sz val="10"/>
        <rFont val="宋体"/>
        <charset val="134"/>
      </rPr>
      <t>托福辅导课程</t>
    </r>
    <r>
      <rPr>
        <sz val="10"/>
        <rFont val="Times New Roman"/>
        <charset val="134"/>
      </rPr>
      <t>2</t>
    </r>
  </si>
  <si>
    <r>
      <rPr>
        <b/>
        <sz val="10"/>
        <rFont val="宋体"/>
        <charset val="134"/>
      </rPr>
      <t>小</t>
    </r>
    <r>
      <rPr>
        <b/>
        <sz val="10"/>
        <rFont val="Times New Roman"/>
        <charset val="134"/>
      </rPr>
      <t xml:space="preserve">     </t>
    </r>
    <r>
      <rPr>
        <b/>
        <sz val="10"/>
        <rFont val="宋体"/>
        <charset val="134"/>
      </rPr>
      <t>计</t>
    </r>
  </si>
  <si>
    <r>
      <rPr>
        <sz val="10"/>
        <rFont val="宋体"/>
        <charset val="134"/>
      </rPr>
      <t>通识拓展课程</t>
    </r>
  </si>
  <si>
    <r>
      <rPr>
        <sz val="10"/>
        <rFont val="宋体"/>
        <charset val="134"/>
      </rPr>
      <t>本科生必须取得</t>
    </r>
    <r>
      <rPr>
        <sz val="10"/>
        <rFont val="Times New Roman"/>
        <charset val="134"/>
      </rPr>
      <t>10</t>
    </r>
    <r>
      <rPr>
        <sz val="10"/>
        <rFont val="宋体"/>
        <charset val="134"/>
      </rPr>
      <t>个及其以上的通识拓展课程学分，方可毕业</t>
    </r>
  </si>
  <si>
    <t>A3</t>
  </si>
  <si>
    <r>
      <rPr>
        <sz val="10"/>
        <rFont val="Times New Roman"/>
        <charset val="134"/>
      </rPr>
      <t>A3</t>
    </r>
    <r>
      <rPr>
        <sz val="10"/>
        <rFont val="宋体"/>
        <charset val="134"/>
      </rPr>
      <t>≥</t>
    </r>
    <r>
      <rPr>
        <sz val="10"/>
        <rFont val="Times New Roman"/>
        <charset val="134"/>
      </rPr>
      <t>10</t>
    </r>
    <r>
      <rPr>
        <sz val="10"/>
        <rFont val="宋体"/>
        <charset val="134"/>
      </rPr>
      <t>学分</t>
    </r>
  </si>
  <si>
    <r>
      <rPr>
        <sz val="10"/>
        <rFont val="宋体"/>
        <charset val="134"/>
      </rPr>
      <t>专业教育教学模块</t>
    </r>
  </si>
  <si>
    <r>
      <rPr>
        <sz val="10"/>
        <rFont val="宋体"/>
        <charset val="134"/>
      </rPr>
      <t>专业基础课程</t>
    </r>
  </si>
  <si>
    <t>A160008</t>
  </si>
  <si>
    <r>
      <rPr>
        <sz val="10"/>
        <rFont val="宋体"/>
        <charset val="134"/>
      </rPr>
      <t>物理化学</t>
    </r>
    <r>
      <rPr>
        <sz val="10"/>
        <rFont val="Times New Roman"/>
        <charset val="134"/>
      </rPr>
      <t>B</t>
    </r>
  </si>
  <si>
    <t>B1</t>
  </si>
  <si>
    <r>
      <rPr>
        <sz val="10"/>
        <rFont val="Times New Roman"/>
        <charset val="134"/>
      </rPr>
      <t>B1=16.5</t>
    </r>
    <r>
      <rPr>
        <sz val="10"/>
        <rFont val="宋体"/>
        <charset val="134"/>
      </rPr>
      <t>学分，</t>
    </r>
    <r>
      <rPr>
        <sz val="10"/>
        <rFont val="Times New Roman"/>
        <charset val="134"/>
      </rPr>
      <t>B2≥2</t>
    </r>
    <r>
      <rPr>
        <sz val="10"/>
        <rFont val="宋体"/>
        <charset val="134"/>
      </rPr>
      <t>学分</t>
    </r>
  </si>
  <si>
    <t>A050038</t>
  </si>
  <si>
    <t>材料科学基础</t>
  </si>
  <si>
    <t>(课赛一体化对应无机非金属材料竞赛）</t>
  </si>
  <si>
    <t>A050024</t>
  </si>
  <si>
    <t>材料工程基础</t>
  </si>
  <si>
    <t>A050054</t>
  </si>
  <si>
    <t>材料研究与测试方法</t>
  </si>
  <si>
    <t>A050023</t>
  </si>
  <si>
    <t>材料概论</t>
  </si>
  <si>
    <t>A050083</t>
  </si>
  <si>
    <t>工程管理</t>
  </si>
  <si>
    <t>A050198</t>
  </si>
  <si>
    <t>有机化学基础</t>
  </si>
  <si>
    <t>B2</t>
  </si>
  <si>
    <t>A050170</t>
  </si>
  <si>
    <t>矢量分析与场论</t>
  </si>
  <si>
    <t>A050078</t>
  </si>
  <si>
    <t>高分子材料</t>
  </si>
  <si>
    <r>
      <rPr>
        <sz val="10"/>
        <rFont val="宋体"/>
        <charset val="134"/>
      </rPr>
      <t>科学专业方向课程</t>
    </r>
  </si>
  <si>
    <t>A050027</t>
  </si>
  <si>
    <r>
      <rPr>
        <sz val="10"/>
        <rFont val="宋体"/>
        <charset val="134"/>
      </rPr>
      <t>材料工程设备</t>
    </r>
    <r>
      <rPr>
        <sz val="10"/>
        <rFont val="Times New Roman"/>
        <charset val="134"/>
      </rPr>
      <t>1</t>
    </r>
  </si>
  <si>
    <t>C1</t>
  </si>
  <si>
    <r>
      <rPr>
        <sz val="10"/>
        <rFont val="Times New Roman"/>
        <charset val="134"/>
      </rPr>
      <t>C1=16.5</t>
    </r>
    <r>
      <rPr>
        <sz val="10"/>
        <rFont val="宋体"/>
        <charset val="134"/>
      </rPr>
      <t>学分，</t>
    </r>
    <r>
      <rPr>
        <sz val="10"/>
        <rFont val="Times New Roman"/>
        <charset val="134"/>
      </rPr>
      <t>C2</t>
    </r>
    <r>
      <rPr>
        <sz val="10"/>
        <rFont val="宋体"/>
        <charset val="134"/>
      </rPr>
      <t>≥</t>
    </r>
    <r>
      <rPr>
        <sz val="10"/>
        <rFont val="Times New Roman"/>
        <charset val="134"/>
      </rPr>
      <t>6</t>
    </r>
    <r>
      <rPr>
        <sz val="10"/>
        <rFont val="宋体"/>
        <charset val="134"/>
      </rPr>
      <t>学分</t>
    </r>
  </si>
  <si>
    <t>A050029</t>
  </si>
  <si>
    <r>
      <rPr>
        <sz val="10"/>
        <rFont val="宋体"/>
        <charset val="134"/>
      </rPr>
      <t>材料工艺学</t>
    </r>
    <r>
      <rPr>
        <sz val="10"/>
        <rFont val="Times New Roman"/>
        <charset val="134"/>
      </rPr>
      <t>1</t>
    </r>
  </si>
  <si>
    <t>A050202</t>
  </si>
  <si>
    <r>
      <rPr>
        <sz val="10"/>
        <rFont val="宋体"/>
        <charset val="134"/>
      </rPr>
      <t>专业外语</t>
    </r>
    <r>
      <rPr>
        <sz val="10"/>
        <rFont val="Times New Roman"/>
        <charset val="134"/>
      </rPr>
      <t>1</t>
    </r>
  </si>
  <si>
    <t>A050093</t>
  </si>
  <si>
    <r>
      <rPr>
        <sz val="10"/>
        <rFont val="宋体"/>
        <charset val="134"/>
      </rPr>
      <t>工艺设计概论</t>
    </r>
    <r>
      <rPr>
        <sz val="10"/>
        <rFont val="Times New Roman"/>
        <charset val="134"/>
      </rPr>
      <t>1</t>
    </r>
  </si>
  <si>
    <t>A050132</t>
  </si>
  <si>
    <r>
      <rPr>
        <sz val="10"/>
        <rFont val="宋体"/>
        <charset val="134"/>
      </rPr>
      <t>结构化学</t>
    </r>
  </si>
  <si>
    <t>A050045</t>
  </si>
  <si>
    <r>
      <rPr>
        <sz val="10"/>
        <rFont val="宋体"/>
        <charset val="134"/>
      </rPr>
      <t>材料物理性能</t>
    </r>
  </si>
  <si>
    <t>A050186</t>
  </si>
  <si>
    <r>
      <rPr>
        <sz val="10"/>
        <rFont val="宋体"/>
        <charset val="134"/>
      </rPr>
      <t>文献检索与科技写作</t>
    </r>
  </si>
  <si>
    <t>A050120</t>
  </si>
  <si>
    <r>
      <rPr>
        <sz val="10"/>
        <rFont val="宋体"/>
        <charset val="134"/>
      </rPr>
      <t>计算机在材料中的应用</t>
    </r>
  </si>
  <si>
    <t>A050173</t>
  </si>
  <si>
    <t>陶瓷材料学</t>
  </si>
  <si>
    <t>A050190</t>
  </si>
  <si>
    <t>先进材料制备技术（双语）</t>
  </si>
  <si>
    <t>C2*</t>
  </si>
  <si>
    <t>A050020</t>
  </si>
  <si>
    <r>
      <rPr>
        <sz val="10"/>
        <rFont val="宋体"/>
        <charset val="134"/>
      </rPr>
      <t>玻璃材料学</t>
    </r>
  </si>
  <si>
    <t>A050077</t>
  </si>
  <si>
    <r>
      <rPr>
        <sz val="10"/>
        <rFont val="宋体"/>
        <charset val="134"/>
      </rPr>
      <t>复合材料</t>
    </r>
  </si>
  <si>
    <t>C2</t>
  </si>
  <si>
    <t>A050100</t>
  </si>
  <si>
    <r>
      <rPr>
        <sz val="10"/>
        <rFont val="宋体"/>
        <charset val="134"/>
      </rPr>
      <t>固体废弃物资源化</t>
    </r>
  </si>
  <si>
    <t>A050118</t>
  </si>
  <si>
    <r>
      <rPr>
        <sz val="10"/>
        <rFont val="宋体"/>
        <charset val="134"/>
      </rPr>
      <t>混凝土学</t>
    </r>
  </si>
  <si>
    <t>A050129</t>
  </si>
  <si>
    <r>
      <rPr>
        <sz val="10"/>
        <rFont val="宋体"/>
        <charset val="134"/>
      </rPr>
      <t>胶凝材料</t>
    </r>
  </si>
  <si>
    <t>A050138</t>
  </si>
  <si>
    <r>
      <rPr>
        <sz val="10"/>
        <rFont val="宋体"/>
        <charset val="134"/>
      </rPr>
      <t>纳米材料（双语）</t>
    </r>
  </si>
  <si>
    <t>A050133</t>
  </si>
  <si>
    <r>
      <rPr>
        <sz val="10"/>
        <rFont val="宋体"/>
        <charset val="134"/>
      </rPr>
      <t>金属材料</t>
    </r>
  </si>
  <si>
    <t>A050123</t>
  </si>
  <si>
    <r>
      <rPr>
        <sz val="10"/>
        <rFont val="宋体"/>
        <charset val="134"/>
      </rPr>
      <t>建筑材料管理</t>
    </r>
  </si>
  <si>
    <t>A050166</t>
  </si>
  <si>
    <r>
      <rPr>
        <sz val="10"/>
        <rFont val="宋体"/>
        <charset val="134"/>
      </rPr>
      <t>生态建筑材料</t>
    </r>
  </si>
  <si>
    <t>A050199</t>
  </si>
  <si>
    <r>
      <rPr>
        <sz val="10"/>
        <rFont val="宋体"/>
        <charset val="134"/>
      </rPr>
      <t>智能材料</t>
    </r>
  </si>
  <si>
    <t>A050126</t>
  </si>
  <si>
    <r>
      <rPr>
        <sz val="10"/>
        <rFont val="宋体"/>
        <charset val="134"/>
      </rPr>
      <t>建筑节能材料与技术</t>
    </r>
  </si>
  <si>
    <t>工程专业方向课程</t>
  </si>
  <si>
    <t>A050030</t>
  </si>
  <si>
    <r>
      <rPr>
        <sz val="10"/>
        <rFont val="宋体"/>
        <charset val="134"/>
      </rPr>
      <t>材料工艺学</t>
    </r>
    <r>
      <rPr>
        <sz val="10"/>
        <rFont val="Times New Roman"/>
        <charset val="134"/>
      </rPr>
      <t>2</t>
    </r>
  </si>
  <si>
    <r>
      <rPr>
        <sz val="10"/>
        <rFont val="Times New Roman"/>
        <charset val="134"/>
      </rPr>
      <t>C1=16.5</t>
    </r>
    <r>
      <rPr>
        <sz val="10"/>
        <rFont val="宋体"/>
        <charset val="134"/>
      </rPr>
      <t>学分，</t>
    </r>
    <r>
      <rPr>
        <sz val="10"/>
        <rFont val="Times New Roman"/>
        <charset val="134"/>
      </rPr>
      <t>C2≥6</t>
    </r>
    <r>
      <rPr>
        <sz val="10"/>
        <rFont val="宋体"/>
        <charset val="134"/>
      </rPr>
      <t>学分</t>
    </r>
  </si>
  <si>
    <t>A050203</t>
  </si>
  <si>
    <r>
      <rPr>
        <sz val="10"/>
        <rFont val="宋体"/>
        <charset val="134"/>
      </rPr>
      <t>专业外语</t>
    </r>
    <r>
      <rPr>
        <sz val="10"/>
        <rFont val="Times New Roman"/>
        <charset val="134"/>
      </rPr>
      <t>2</t>
    </r>
  </si>
  <si>
    <t>A050110</t>
  </si>
  <si>
    <r>
      <rPr>
        <sz val="10"/>
        <rFont val="宋体"/>
        <charset val="134"/>
      </rPr>
      <t>过程检测及控制原理</t>
    </r>
  </si>
  <si>
    <t>A050028</t>
  </si>
  <si>
    <r>
      <rPr>
        <sz val="10"/>
        <rFont val="宋体"/>
        <charset val="134"/>
      </rPr>
      <t>材料工程设备</t>
    </r>
    <r>
      <rPr>
        <sz val="10"/>
        <rFont val="Times New Roman"/>
        <charset val="134"/>
      </rPr>
      <t>2</t>
    </r>
  </si>
  <si>
    <t>A050094</t>
  </si>
  <si>
    <r>
      <rPr>
        <sz val="10"/>
        <rFont val="宋体"/>
        <charset val="134"/>
      </rPr>
      <t>工艺设计概论</t>
    </r>
    <r>
      <rPr>
        <sz val="10"/>
        <rFont val="Times New Roman"/>
        <charset val="134"/>
      </rPr>
      <t>2</t>
    </r>
  </si>
  <si>
    <t>A050075</t>
  </si>
  <si>
    <r>
      <rPr>
        <sz val="10"/>
        <rFont val="宋体"/>
        <charset val="134"/>
      </rPr>
      <t>粉体工程</t>
    </r>
  </si>
  <si>
    <t>A050080</t>
  </si>
  <si>
    <r>
      <rPr>
        <sz val="10"/>
        <rFont val="宋体"/>
        <charset val="134"/>
      </rPr>
      <t>高温反应工程</t>
    </r>
  </si>
  <si>
    <t>A050188</t>
  </si>
  <si>
    <t>A050121</t>
  </si>
  <si>
    <r>
      <rPr>
        <sz val="10"/>
        <rFont val="宋体"/>
        <charset val="134"/>
      </rPr>
      <t>陶瓷材料学</t>
    </r>
  </si>
  <si>
    <r>
      <rPr>
        <sz val="10"/>
        <rFont val="宋体"/>
        <charset val="134"/>
      </rPr>
      <t>先进材料制备技术（双语）</t>
    </r>
  </si>
  <si>
    <t>A050224</t>
  </si>
  <si>
    <t>绿色建筑材料在土木工程施工中的应用</t>
  </si>
  <si>
    <t>应用专业方向课程</t>
  </si>
  <si>
    <t>A050031</t>
  </si>
  <si>
    <r>
      <rPr>
        <sz val="10"/>
        <rFont val="宋体"/>
        <charset val="134"/>
      </rPr>
      <t>材料工艺学</t>
    </r>
    <r>
      <rPr>
        <sz val="10"/>
        <rFont val="Times New Roman"/>
        <charset val="134"/>
      </rPr>
      <t>3</t>
    </r>
  </si>
  <si>
    <t>C1=16.5学分，C2≥6学分</t>
  </si>
  <si>
    <t>A050095</t>
  </si>
  <si>
    <r>
      <rPr>
        <sz val="10"/>
        <rFont val="宋体"/>
        <charset val="134"/>
      </rPr>
      <t>工艺设计概论</t>
    </r>
    <r>
      <rPr>
        <sz val="10"/>
        <rFont val="Times New Roman"/>
        <charset val="134"/>
      </rPr>
      <t>3</t>
    </r>
  </si>
  <si>
    <t>A050204</t>
  </si>
  <si>
    <r>
      <rPr>
        <sz val="10"/>
        <rFont val="宋体"/>
        <charset val="134"/>
      </rPr>
      <t>专业外语</t>
    </r>
    <r>
      <rPr>
        <sz val="10"/>
        <rFont val="Times New Roman"/>
        <charset val="134"/>
      </rPr>
      <t>3</t>
    </r>
  </si>
  <si>
    <t>A050127</t>
  </si>
  <si>
    <r>
      <rPr>
        <sz val="10"/>
        <rFont val="宋体"/>
        <charset val="134"/>
      </rPr>
      <t>建筑结构材料</t>
    </r>
  </si>
  <si>
    <t>A050035</t>
  </si>
  <si>
    <r>
      <rPr>
        <sz val="10"/>
        <rFont val="宋体"/>
        <charset val="134"/>
      </rPr>
      <t>材料检测技术</t>
    </r>
  </si>
  <si>
    <t>A050174</t>
  </si>
  <si>
    <r>
      <rPr>
        <sz val="10"/>
        <rFont val="宋体"/>
        <charset val="134"/>
      </rPr>
      <t>土木工程基础</t>
    </r>
  </si>
  <si>
    <t>A050213</t>
  </si>
  <si>
    <r>
      <rPr>
        <sz val="10"/>
        <rFont val="宋体"/>
        <charset val="134"/>
      </rPr>
      <t>建筑功能材料</t>
    </r>
  </si>
  <si>
    <t>A050187</t>
  </si>
  <si>
    <t>A050232</t>
  </si>
  <si>
    <t>混凝土材料与结构修复</t>
  </si>
  <si>
    <t>A050233</t>
  </si>
  <si>
    <t>建筑材料微观结构研究方法</t>
  </si>
  <si>
    <r>
      <rPr>
        <sz val="10"/>
        <rFont val="宋体"/>
        <charset val="134"/>
      </rPr>
      <t>创新创业教育及课外素质教育模块</t>
    </r>
  </si>
  <si>
    <r>
      <rPr>
        <sz val="10"/>
        <rFont val="宋体"/>
        <charset val="134"/>
      </rPr>
      <t>创新创业教育课程</t>
    </r>
  </si>
  <si>
    <t>A130009</t>
  </si>
  <si>
    <r>
      <rPr>
        <sz val="10"/>
        <rFont val="宋体"/>
        <charset val="134"/>
      </rPr>
      <t>创新创业基础</t>
    </r>
  </si>
  <si>
    <t>D1</t>
  </si>
  <si>
    <r>
      <rPr>
        <sz val="10"/>
        <rFont val="Times New Roman"/>
        <charset val="134"/>
      </rPr>
      <t>D1=2.5</t>
    </r>
    <r>
      <rPr>
        <sz val="10"/>
        <rFont val="宋体"/>
        <charset val="134"/>
      </rPr>
      <t>学分，</t>
    </r>
    <r>
      <rPr>
        <sz val="10"/>
        <rFont val="Times New Roman"/>
        <charset val="134"/>
      </rPr>
      <t>D2≥1</t>
    </r>
    <r>
      <rPr>
        <sz val="10"/>
        <rFont val="宋体"/>
        <charset val="134"/>
      </rPr>
      <t>学分</t>
    </r>
  </si>
  <si>
    <t>A050049</t>
  </si>
  <si>
    <r>
      <rPr>
        <sz val="10"/>
        <rFont val="宋体"/>
        <charset val="134"/>
      </rPr>
      <t>材料学科前沿</t>
    </r>
  </si>
  <si>
    <t>A130012</t>
  </si>
  <si>
    <r>
      <rPr>
        <sz val="10"/>
        <rFont val="宋体"/>
        <charset val="134"/>
      </rPr>
      <t>大学生就业指导与创业教育</t>
    </r>
  </si>
  <si>
    <t>D2</t>
  </si>
  <si>
    <t>A050060</t>
  </si>
  <si>
    <t>创新材料学</t>
  </si>
  <si>
    <t>A050113</t>
  </si>
  <si>
    <r>
      <rPr>
        <sz val="10"/>
        <rFont val="宋体"/>
        <charset val="134"/>
      </rPr>
      <t>过程强化及创新思维训练</t>
    </r>
  </si>
  <si>
    <r>
      <rPr>
        <sz val="10"/>
        <rFont val="宋体"/>
        <charset val="134"/>
      </rPr>
      <t>课外素质教育学分</t>
    </r>
  </si>
  <si>
    <r>
      <rPr>
        <sz val="10"/>
        <rFont val="宋体"/>
        <charset val="134"/>
      </rPr>
      <t>本科生必须取得</t>
    </r>
    <r>
      <rPr>
        <sz val="10"/>
        <rFont val="Times New Roman"/>
        <charset val="134"/>
      </rPr>
      <t>10</t>
    </r>
    <r>
      <rPr>
        <sz val="10"/>
        <rFont val="宋体"/>
        <charset val="134"/>
      </rPr>
      <t>个及其以上的课外素质教育学分，方可授予学士学位（SSRT、大创或者开放性实验必须完成1项）</t>
    </r>
  </si>
  <si>
    <t>D3</t>
  </si>
  <si>
    <r>
      <rPr>
        <sz val="10"/>
        <rFont val="Times New Roman"/>
        <charset val="134"/>
      </rPr>
      <t>D3</t>
    </r>
    <r>
      <rPr>
        <sz val="10"/>
        <rFont val="宋体"/>
        <charset val="134"/>
      </rPr>
      <t>≥</t>
    </r>
    <r>
      <rPr>
        <sz val="10"/>
        <rFont val="Times New Roman"/>
        <charset val="134"/>
      </rPr>
      <t>10</t>
    </r>
    <r>
      <rPr>
        <sz val="10"/>
        <rFont val="宋体"/>
        <charset val="134"/>
      </rPr>
      <t>学分</t>
    </r>
  </si>
  <si>
    <r>
      <rPr>
        <b/>
        <sz val="10"/>
        <rFont val="宋体"/>
        <charset val="134"/>
      </rPr>
      <t>备注：</t>
    </r>
    <r>
      <rPr>
        <sz val="10"/>
        <rFont val="宋体"/>
        <charset val="134"/>
      </rPr>
      <t>课程性质代码：通识核心课程</t>
    </r>
    <r>
      <rPr>
        <sz val="10"/>
        <rFont val="Times New Roman"/>
        <charset val="134"/>
      </rPr>
      <t>—A1</t>
    </r>
    <r>
      <rPr>
        <sz val="10"/>
        <rFont val="宋体"/>
        <charset val="134"/>
      </rPr>
      <t>（必修）、</t>
    </r>
    <r>
      <rPr>
        <sz val="10"/>
        <rFont val="Times New Roman"/>
        <charset val="134"/>
      </rPr>
      <t>A2</t>
    </r>
    <r>
      <rPr>
        <sz val="10"/>
        <rFont val="宋体"/>
        <charset val="134"/>
      </rPr>
      <t>（选修）；通识拓展课程</t>
    </r>
    <r>
      <rPr>
        <sz val="10"/>
        <rFont val="Times New Roman"/>
        <charset val="134"/>
      </rPr>
      <t>—A3</t>
    </r>
    <r>
      <rPr>
        <sz val="10"/>
        <rFont val="宋体"/>
        <charset val="134"/>
      </rPr>
      <t xml:space="preserve">（选修）；
</t>
    </r>
    <r>
      <rPr>
        <sz val="10"/>
        <rFont val="Times New Roman"/>
        <charset val="134"/>
      </rPr>
      <t xml:space="preserve">                    </t>
    </r>
    <r>
      <rPr>
        <sz val="10"/>
        <rFont val="宋体"/>
        <charset val="134"/>
      </rPr>
      <t>专业基础课程</t>
    </r>
    <r>
      <rPr>
        <sz val="10"/>
        <rFont val="Times New Roman"/>
        <charset val="134"/>
      </rPr>
      <t>—B1</t>
    </r>
    <r>
      <rPr>
        <sz val="10"/>
        <rFont val="宋体"/>
        <charset val="134"/>
      </rPr>
      <t>（必修）、</t>
    </r>
    <r>
      <rPr>
        <sz val="10"/>
        <rFont val="Times New Roman"/>
        <charset val="134"/>
      </rPr>
      <t>B2</t>
    </r>
    <r>
      <rPr>
        <sz val="10"/>
        <rFont val="宋体"/>
        <charset val="134"/>
      </rPr>
      <t>（选修）；专业方向课程</t>
    </r>
    <r>
      <rPr>
        <sz val="10"/>
        <rFont val="Times New Roman"/>
        <charset val="134"/>
      </rPr>
      <t>—C1</t>
    </r>
    <r>
      <rPr>
        <sz val="10"/>
        <rFont val="宋体"/>
        <charset val="134"/>
      </rPr>
      <t>（必修）、</t>
    </r>
    <r>
      <rPr>
        <sz val="10"/>
        <rFont val="Times New Roman"/>
        <charset val="134"/>
      </rPr>
      <t>C2</t>
    </r>
    <r>
      <rPr>
        <sz val="10"/>
        <rFont val="宋体"/>
        <charset val="134"/>
      </rPr>
      <t xml:space="preserve">（选修）；
</t>
    </r>
    <r>
      <rPr>
        <sz val="10"/>
        <rFont val="Times New Roman"/>
        <charset val="134"/>
      </rPr>
      <t xml:space="preserve">                    </t>
    </r>
    <r>
      <rPr>
        <sz val="10"/>
        <rFont val="宋体"/>
        <charset val="134"/>
      </rPr>
      <t>创新创业教育及课外素质教育模块</t>
    </r>
    <r>
      <rPr>
        <sz val="10"/>
        <rFont val="Times New Roman"/>
        <charset val="134"/>
      </rPr>
      <t>—D1</t>
    </r>
    <r>
      <rPr>
        <sz val="10"/>
        <rFont val="宋体"/>
        <charset val="134"/>
      </rPr>
      <t>（必修）、</t>
    </r>
    <r>
      <rPr>
        <sz val="10"/>
        <rFont val="Times New Roman"/>
        <charset val="134"/>
      </rPr>
      <t>D2</t>
    </r>
    <r>
      <rPr>
        <sz val="10"/>
        <rFont val="宋体"/>
        <charset val="134"/>
      </rPr>
      <t>（选修）、</t>
    </r>
    <r>
      <rPr>
        <sz val="10"/>
        <rFont val="Times New Roman"/>
        <charset val="134"/>
      </rPr>
      <t>D3</t>
    </r>
    <r>
      <rPr>
        <sz val="10"/>
        <rFont val="宋体"/>
        <charset val="134"/>
      </rPr>
      <t>（课外素质教育学分）。</t>
    </r>
  </si>
  <si>
    <t>附表2  集中实践教育教学模块设置及安排表</t>
  </si>
  <si>
    <t>序号</t>
  </si>
  <si>
    <t>实践教学内容</t>
  </si>
  <si>
    <t>学时</t>
  </si>
  <si>
    <t>周
数</t>
  </si>
  <si>
    <t>各学期周学时(周数)分配</t>
  </si>
  <si>
    <t>模块学分要求</t>
  </si>
  <si>
    <t>是否创新创业类实践环节</t>
  </si>
  <si>
    <t>独立设课的实验</t>
  </si>
  <si>
    <r>
      <rPr>
        <sz val="10"/>
        <rFont val="宋体"/>
        <charset val="134"/>
      </rPr>
      <t>大学物理实验</t>
    </r>
  </si>
  <si>
    <t>\</t>
  </si>
  <si>
    <t>E1</t>
  </si>
  <si>
    <r>
      <rPr>
        <sz val="10"/>
        <rFont val="Times New Roman"/>
        <charset val="134"/>
      </rPr>
      <t>E1=38</t>
    </r>
    <r>
      <rPr>
        <sz val="10"/>
        <rFont val="宋体"/>
        <charset val="134"/>
      </rPr>
      <t>学分，</t>
    </r>
    <r>
      <rPr>
        <sz val="10"/>
        <rFont val="Times New Roman"/>
        <charset val="134"/>
      </rPr>
      <t>E2≥1</t>
    </r>
    <r>
      <rPr>
        <sz val="10"/>
        <rFont val="宋体"/>
        <charset val="134"/>
      </rPr>
      <t>学分</t>
    </r>
  </si>
  <si>
    <r>
      <rPr>
        <sz val="10"/>
        <rFont val="宋体"/>
        <charset val="134"/>
      </rPr>
      <t>无机化学实验</t>
    </r>
  </si>
  <si>
    <r>
      <rPr>
        <sz val="10"/>
        <rFont val="宋体"/>
        <charset val="134"/>
      </rPr>
      <t>材料基础实验</t>
    </r>
  </si>
  <si>
    <r>
      <rPr>
        <sz val="10"/>
        <rFont val="宋体"/>
        <charset val="134"/>
      </rPr>
      <t>物理化学</t>
    </r>
    <r>
      <rPr>
        <sz val="10"/>
        <rFont val="Times New Roman"/>
        <charset val="134"/>
      </rPr>
      <t>B</t>
    </r>
    <r>
      <rPr>
        <sz val="10"/>
        <rFont val="宋体"/>
        <charset val="134"/>
      </rPr>
      <t>实验</t>
    </r>
  </si>
  <si>
    <r>
      <rPr>
        <sz val="10"/>
        <rFont val="宋体"/>
        <charset val="134"/>
      </rPr>
      <t>电工电子技术实验</t>
    </r>
  </si>
  <si>
    <r>
      <rPr>
        <b/>
        <sz val="10"/>
        <rFont val="宋体"/>
        <charset val="134"/>
      </rPr>
      <t>小计</t>
    </r>
  </si>
  <si>
    <t>实习、课程设计（论文）、毕业设计（论文）等环节</t>
  </si>
  <si>
    <r>
      <rPr>
        <sz val="10"/>
        <rFont val="宋体"/>
        <charset val="134"/>
      </rPr>
      <t>军事技能</t>
    </r>
  </si>
  <si>
    <t>2k</t>
  </si>
  <si>
    <r>
      <rPr>
        <sz val="10"/>
        <rFont val="宋体"/>
        <charset val="134"/>
      </rPr>
      <t>认识实习</t>
    </r>
  </si>
  <si>
    <r>
      <rPr>
        <sz val="10"/>
        <rFont val="宋体"/>
        <charset val="134"/>
      </rPr>
      <t>金工实习</t>
    </r>
  </si>
  <si>
    <r>
      <rPr>
        <sz val="10"/>
        <rFont val="宋体"/>
        <charset val="134"/>
      </rPr>
      <t>机械设计基础课程设计</t>
    </r>
  </si>
  <si>
    <r>
      <rPr>
        <sz val="10"/>
        <rFont val="宋体"/>
        <charset val="134"/>
      </rPr>
      <t>生产实习</t>
    </r>
  </si>
  <si>
    <t>4k</t>
  </si>
  <si>
    <r>
      <rPr>
        <sz val="10"/>
        <rFont val="宋体"/>
        <charset val="134"/>
      </rPr>
      <t>毕业实习</t>
    </r>
  </si>
  <si>
    <r>
      <rPr>
        <sz val="10"/>
        <rFont val="宋体"/>
        <charset val="134"/>
      </rPr>
      <t>毕业设计</t>
    </r>
  </si>
  <si>
    <t>13k</t>
  </si>
  <si>
    <r>
      <rPr>
        <sz val="10"/>
        <rFont val="宋体"/>
        <charset val="134"/>
      </rPr>
      <t>文献检索及科技写作训练</t>
    </r>
  </si>
  <si>
    <t>1k</t>
  </si>
  <si>
    <r>
      <rPr>
        <sz val="10"/>
        <rFont val="宋体"/>
        <charset val="134"/>
      </rPr>
      <t>工艺课程设计</t>
    </r>
  </si>
  <si>
    <r>
      <rPr>
        <sz val="10"/>
        <rFont val="宋体"/>
        <charset val="134"/>
      </rPr>
      <t>热工设备课程设计</t>
    </r>
  </si>
  <si>
    <r>
      <rPr>
        <sz val="10"/>
        <rFont val="宋体"/>
        <charset val="134"/>
      </rPr>
      <t>材料制备及性能检测</t>
    </r>
  </si>
  <si>
    <t>34k</t>
  </si>
  <si>
    <t>3k</t>
  </si>
  <si>
    <t>8k</t>
  </si>
  <si>
    <t>15k</t>
  </si>
  <si>
    <r>
      <rPr>
        <sz val="10"/>
        <rFont val="宋体"/>
        <charset val="134"/>
      </rPr>
      <t>材料科学与工程创新实践</t>
    </r>
  </si>
  <si>
    <t>E2*</t>
  </si>
  <si>
    <t>是</t>
  </si>
  <si>
    <r>
      <rPr>
        <sz val="10"/>
        <rFont val="宋体"/>
        <charset val="134"/>
      </rPr>
      <t>创新创业社会实践调研</t>
    </r>
  </si>
  <si>
    <t>E2</t>
  </si>
  <si>
    <r>
      <rPr>
        <b/>
        <sz val="10"/>
        <rFont val="宋体"/>
        <charset val="134"/>
      </rPr>
      <t>备注：</t>
    </r>
    <r>
      <rPr>
        <sz val="10"/>
        <rFont val="宋体"/>
        <charset val="134"/>
      </rPr>
      <t>（</t>
    </r>
    <r>
      <rPr>
        <sz val="10"/>
        <rFont val="Times New Roman"/>
        <charset val="134"/>
      </rPr>
      <t>1</t>
    </r>
    <r>
      <rPr>
        <sz val="10"/>
        <rFont val="宋体"/>
        <charset val="134"/>
      </rPr>
      <t>）</t>
    </r>
    <r>
      <rPr>
        <sz val="10"/>
        <rFont val="Times New Roman"/>
        <charset val="134"/>
      </rPr>
      <t>K</t>
    </r>
    <r>
      <rPr>
        <sz val="10"/>
        <rFont val="宋体"/>
        <charset val="134"/>
      </rPr>
      <t>表示</t>
    </r>
    <r>
      <rPr>
        <sz val="10"/>
        <rFont val="Times New Roman"/>
        <charset val="134"/>
      </rPr>
      <t>“</t>
    </r>
    <r>
      <rPr>
        <sz val="10"/>
        <rFont val="宋体"/>
        <charset val="134"/>
      </rPr>
      <t>周</t>
    </r>
    <r>
      <rPr>
        <sz val="10"/>
        <rFont val="Times New Roman"/>
        <charset val="134"/>
      </rPr>
      <t>”</t>
    </r>
    <r>
      <rPr>
        <sz val="10"/>
        <rFont val="宋体"/>
        <charset val="134"/>
      </rPr>
      <t>；（</t>
    </r>
    <r>
      <rPr>
        <sz val="10"/>
        <rFont val="Times New Roman"/>
        <charset val="134"/>
      </rPr>
      <t>2</t>
    </r>
    <r>
      <rPr>
        <sz val="10"/>
        <rFont val="宋体"/>
        <charset val="134"/>
      </rPr>
      <t>）集中实践教学环节</t>
    </r>
    <r>
      <rPr>
        <sz val="10"/>
        <rFont val="Times New Roman"/>
        <charset val="134"/>
      </rPr>
      <t>—E1</t>
    </r>
    <r>
      <rPr>
        <sz val="10"/>
        <rFont val="宋体"/>
        <charset val="134"/>
      </rPr>
      <t>（必修），</t>
    </r>
    <r>
      <rPr>
        <sz val="10"/>
        <rFont val="Times New Roman"/>
        <charset val="134"/>
      </rPr>
      <t>E2</t>
    </r>
    <r>
      <rPr>
        <sz val="10"/>
        <rFont val="宋体"/>
        <charset val="134"/>
      </rPr>
      <t>（选修）；</t>
    </r>
  </si>
  <si>
    <t>附表3      各学期学时分配表</t>
  </si>
  <si>
    <t xml:space="preserve">
</t>
  </si>
  <si>
    <t>总计</t>
  </si>
  <si>
    <t>必修
环节</t>
  </si>
  <si>
    <t>课程教学</t>
  </si>
  <si>
    <t>集中实践教学环节</t>
  </si>
  <si>
    <t>独立设课实验</t>
  </si>
  <si>
    <t>选修
环节</t>
  </si>
  <si>
    <t>通识拓展课程</t>
  </si>
  <si>
    <r>
      <rPr>
        <sz val="12"/>
        <rFont val="宋体"/>
        <charset val="134"/>
      </rPr>
      <t>至少获得</t>
    </r>
    <r>
      <rPr>
        <sz val="12"/>
        <rFont val="Times New Roman"/>
        <charset val="134"/>
      </rPr>
      <t>10</t>
    </r>
    <r>
      <rPr>
        <sz val="12"/>
        <rFont val="宋体"/>
        <charset val="134"/>
      </rPr>
      <t>个及其以上的通识拓展课程学分，方可毕业</t>
    </r>
  </si>
  <si>
    <r>
      <rPr>
        <b/>
        <sz val="12"/>
        <rFont val="宋体"/>
        <charset val="134"/>
      </rPr>
      <t>备注：</t>
    </r>
    <r>
      <rPr>
        <sz val="12"/>
        <rFont val="宋体"/>
        <charset val="134"/>
      </rPr>
      <t xml:space="preserve">
</t>
    </r>
    <r>
      <rPr>
        <sz val="12"/>
        <rFont val="Times New Roman"/>
        <charset val="134"/>
      </rPr>
      <t>1.</t>
    </r>
    <r>
      <rPr>
        <sz val="12"/>
        <rFont val="宋体"/>
        <charset val="134"/>
      </rPr>
      <t xml:space="preserve">本表中选修环节统计的是该专业所有应给学生提供的课程资源；
</t>
    </r>
    <r>
      <rPr>
        <sz val="12"/>
        <rFont val="Times New Roman"/>
        <charset val="134"/>
      </rPr>
      <t>2.</t>
    </r>
    <r>
      <rPr>
        <sz val="12"/>
        <rFont val="宋体"/>
        <charset val="134"/>
      </rPr>
      <t>本表中必修环节对应的其它一栏主要对应附表</t>
    </r>
    <r>
      <rPr>
        <sz val="12"/>
        <rFont val="Times New Roman"/>
        <charset val="134"/>
      </rPr>
      <t>1</t>
    </r>
    <r>
      <rPr>
        <sz val="12"/>
        <rFont val="宋体"/>
        <charset val="134"/>
      </rPr>
      <t xml:space="preserve">的课内实践。
</t>
    </r>
  </si>
  <si>
    <r>
      <rPr>
        <sz val="14"/>
        <rFont val="黑体"/>
        <charset val="134"/>
      </rPr>
      <t>附表</t>
    </r>
    <r>
      <rPr>
        <sz val="14"/>
        <rFont val="Times New Roman"/>
        <charset val="134"/>
      </rPr>
      <t xml:space="preserve">4      </t>
    </r>
    <r>
      <rPr>
        <sz val="14"/>
        <rFont val="黑体"/>
        <charset val="134"/>
      </rPr>
      <t>学时学分结构表</t>
    </r>
  </si>
  <si>
    <r>
      <rPr>
        <sz val="12"/>
        <rFont val="黑体"/>
        <charset val="134"/>
      </rPr>
      <t>课程类别</t>
    </r>
  </si>
  <si>
    <r>
      <rPr>
        <sz val="12"/>
        <rFont val="黑体"/>
        <charset val="134"/>
      </rPr>
      <t>学时数</t>
    </r>
  </si>
  <si>
    <r>
      <rPr>
        <sz val="12"/>
        <rFont val="黑体"/>
        <charset val="134"/>
      </rPr>
      <t>百分比</t>
    </r>
    <r>
      <rPr>
        <sz val="12"/>
        <rFont val="Times New Roman"/>
        <charset val="134"/>
      </rPr>
      <t>1</t>
    </r>
    <r>
      <rPr>
        <sz val="12"/>
        <rFont val="黑体"/>
        <charset val="134"/>
      </rPr>
      <t>（</t>
    </r>
    <r>
      <rPr>
        <sz val="12"/>
        <rFont val="Times New Roman"/>
        <charset val="134"/>
      </rPr>
      <t>%</t>
    </r>
    <r>
      <rPr>
        <sz val="12"/>
        <rFont val="黑体"/>
        <charset val="134"/>
      </rPr>
      <t>）</t>
    </r>
  </si>
  <si>
    <r>
      <rPr>
        <sz val="12"/>
        <rFont val="黑体"/>
        <charset val="134"/>
      </rPr>
      <t>学分数</t>
    </r>
  </si>
  <si>
    <r>
      <rPr>
        <sz val="12"/>
        <rFont val="黑体"/>
        <charset val="134"/>
      </rPr>
      <t>百分比</t>
    </r>
    <r>
      <rPr>
        <sz val="12"/>
        <rFont val="Times New Roman"/>
        <charset val="134"/>
      </rPr>
      <t>2</t>
    </r>
    <r>
      <rPr>
        <sz val="12"/>
        <rFont val="黑体"/>
        <charset val="134"/>
      </rPr>
      <t>（</t>
    </r>
    <r>
      <rPr>
        <sz val="12"/>
        <rFont val="Times New Roman"/>
        <charset val="134"/>
      </rPr>
      <t>%</t>
    </r>
    <r>
      <rPr>
        <sz val="12"/>
        <rFont val="黑体"/>
        <charset val="134"/>
      </rPr>
      <t>）</t>
    </r>
  </si>
  <si>
    <r>
      <rPr>
        <sz val="12"/>
        <rFont val="宋体"/>
        <charset val="134"/>
      </rPr>
      <t>通识教育教学模块</t>
    </r>
  </si>
  <si>
    <r>
      <rPr>
        <sz val="12"/>
        <rFont val="宋体"/>
        <charset val="134"/>
      </rPr>
      <t>通识核心课程</t>
    </r>
  </si>
  <si>
    <r>
      <rPr>
        <sz val="12"/>
        <rFont val="宋体"/>
        <charset val="134"/>
      </rPr>
      <t>必修</t>
    </r>
  </si>
  <si>
    <r>
      <rPr>
        <sz val="12"/>
        <rFont val="宋体"/>
        <charset val="134"/>
      </rPr>
      <t>选修</t>
    </r>
  </si>
  <si>
    <r>
      <rPr>
        <sz val="12"/>
        <rFont val="宋体"/>
        <charset val="134"/>
      </rPr>
      <t>通识拓展课程</t>
    </r>
  </si>
  <si>
    <r>
      <rPr>
        <sz val="12"/>
        <rFont val="宋体"/>
        <charset val="134"/>
      </rPr>
      <t>专业教育教学模块</t>
    </r>
  </si>
  <si>
    <r>
      <rPr>
        <sz val="12"/>
        <rFont val="宋体"/>
        <charset val="134"/>
      </rPr>
      <t>专业基础课程</t>
    </r>
  </si>
  <si>
    <r>
      <rPr>
        <b/>
        <sz val="12"/>
        <rFont val="宋体"/>
        <charset val="134"/>
      </rPr>
      <t>小计</t>
    </r>
  </si>
  <si>
    <r>
      <rPr>
        <sz val="12"/>
        <rFont val="宋体"/>
        <charset val="134"/>
      </rPr>
      <t>专业方向课程</t>
    </r>
  </si>
  <si>
    <r>
      <rPr>
        <sz val="12"/>
        <rFont val="宋体"/>
        <charset val="134"/>
      </rPr>
      <t>创新创业教育及课外素质教育模块</t>
    </r>
  </si>
  <si>
    <r>
      <rPr>
        <sz val="12"/>
        <rFont val="宋体"/>
        <charset val="134"/>
      </rPr>
      <t>创新创业教育课程</t>
    </r>
  </si>
  <si>
    <r>
      <rPr>
        <sz val="12"/>
        <rFont val="宋体"/>
        <charset val="134"/>
      </rPr>
      <t>课外素质教育学分</t>
    </r>
  </si>
  <si>
    <r>
      <rPr>
        <sz val="12"/>
        <rFont val="宋体"/>
        <charset val="134"/>
      </rPr>
      <t>毕业需最低理论教学总学时数及学分数</t>
    </r>
  </si>
  <si>
    <r>
      <rPr>
        <b/>
        <sz val="12"/>
        <rFont val="宋体"/>
        <charset val="134"/>
      </rPr>
      <t>总计</t>
    </r>
  </si>
  <si>
    <r>
      <rPr>
        <sz val="12"/>
        <rFont val="宋体"/>
        <charset val="134"/>
      </rPr>
      <t>集中实践教育教学模块</t>
    </r>
  </si>
  <si>
    <r>
      <rPr>
        <sz val="12"/>
        <rFont val="宋体"/>
        <charset val="134"/>
      </rPr>
      <t>毕业需达到的最低学分数</t>
    </r>
  </si>
  <si>
    <r>
      <rPr>
        <sz val="12"/>
        <rFont val="宋体"/>
        <charset val="134"/>
      </rPr>
      <t>集中实践教育教学模块</t>
    </r>
    <r>
      <rPr>
        <sz val="12"/>
        <rFont val="Times New Roman"/>
        <charset val="134"/>
      </rPr>
      <t>+</t>
    </r>
    <r>
      <rPr>
        <sz val="12"/>
        <rFont val="宋体"/>
        <charset val="134"/>
      </rPr>
      <t>必修课程课内实践教学（应用）</t>
    </r>
  </si>
  <si>
    <t>授予学位需达到的最低学分数</t>
  </si>
  <si>
    <r>
      <rPr>
        <b/>
        <sz val="10"/>
        <rFont val="宋体"/>
        <charset val="134"/>
      </rPr>
      <t>备注：</t>
    </r>
    <r>
      <rPr>
        <sz val="10"/>
        <rFont val="Times New Roman"/>
        <charset val="134"/>
      </rPr>
      <t xml:space="preserve">
1.</t>
    </r>
    <r>
      <rPr>
        <sz val="10"/>
        <rFont val="宋体"/>
        <charset val="134"/>
      </rPr>
      <t>课外素质教育学分，不计入</t>
    </r>
    <r>
      <rPr>
        <sz val="10"/>
        <rFont val="Times New Roman"/>
        <charset val="134"/>
      </rPr>
      <t>“</t>
    </r>
    <r>
      <rPr>
        <sz val="10"/>
        <rFont val="宋体"/>
        <charset val="134"/>
      </rPr>
      <t>毕业需最低理论教学总学时数及学分数</t>
    </r>
    <r>
      <rPr>
        <sz val="10"/>
        <rFont val="Times New Roman"/>
        <charset val="134"/>
      </rPr>
      <t>”</t>
    </r>
    <r>
      <rPr>
        <sz val="10"/>
        <rFont val="宋体"/>
        <charset val="134"/>
      </rPr>
      <t>和</t>
    </r>
    <r>
      <rPr>
        <sz val="10"/>
        <rFont val="Times New Roman"/>
        <charset val="134"/>
      </rPr>
      <t>“</t>
    </r>
    <r>
      <rPr>
        <sz val="10"/>
        <rFont val="宋体"/>
        <charset val="134"/>
      </rPr>
      <t>毕业需达到的最低学分数</t>
    </r>
    <r>
      <rPr>
        <sz val="10"/>
        <rFont val="Times New Roman"/>
        <charset val="134"/>
      </rPr>
      <t>”</t>
    </r>
    <r>
      <rPr>
        <sz val="10"/>
        <rFont val="宋体"/>
        <charset val="134"/>
      </rPr>
      <t>，计入</t>
    </r>
    <r>
      <rPr>
        <sz val="10"/>
        <rFont val="Times New Roman"/>
        <charset val="134"/>
      </rPr>
      <t>“</t>
    </r>
    <r>
      <rPr>
        <sz val="10"/>
        <rFont val="宋体"/>
        <charset val="134"/>
      </rPr>
      <t>予学位需达到的最低学分数</t>
    </r>
    <r>
      <rPr>
        <sz val="10"/>
        <rFont val="Times New Roman"/>
        <charset val="134"/>
      </rPr>
      <t>”</t>
    </r>
    <r>
      <rPr>
        <sz val="10"/>
        <rFont val="宋体"/>
        <charset val="134"/>
      </rPr>
      <t>。</t>
    </r>
    <r>
      <rPr>
        <sz val="10"/>
        <rFont val="Times New Roman"/>
        <charset val="134"/>
      </rPr>
      <t xml:space="preserve">
2.</t>
    </r>
    <r>
      <rPr>
        <sz val="10"/>
        <rFont val="宋体"/>
        <charset val="134"/>
      </rPr>
      <t xml:space="preserve">本表中选修指的是要求该专业学生所必须选修的最低学时数和学分数；
</t>
    </r>
    <r>
      <rPr>
        <sz val="10"/>
        <rFont val="Times New Roman"/>
        <charset val="134"/>
      </rPr>
      <t>3.</t>
    </r>
    <r>
      <rPr>
        <sz val="10"/>
        <rFont val="宋体"/>
        <charset val="134"/>
      </rPr>
      <t>本表中集中实践教育教学模块指的是要求该专业学生所必须获得集中实践教学环节（见附表</t>
    </r>
    <r>
      <rPr>
        <sz val="10"/>
        <rFont val="Times New Roman"/>
        <charset val="134"/>
      </rPr>
      <t>2</t>
    </r>
    <r>
      <rPr>
        <sz val="10"/>
        <rFont val="宋体"/>
        <charset val="134"/>
      </rPr>
      <t xml:space="preserve">）的最低学分数。
</t>
    </r>
    <r>
      <rPr>
        <sz val="10"/>
        <rFont val="Times New Roman"/>
        <charset val="134"/>
      </rPr>
      <t>4.</t>
    </r>
    <r>
      <rPr>
        <sz val="10"/>
        <rFont val="宋体"/>
        <charset val="134"/>
      </rPr>
      <t>本表中</t>
    </r>
    <r>
      <rPr>
        <sz val="10"/>
        <rFont val="Times New Roman"/>
        <charset val="134"/>
      </rPr>
      <t>“</t>
    </r>
    <r>
      <rPr>
        <sz val="10"/>
        <rFont val="宋体"/>
        <charset val="134"/>
      </rPr>
      <t>集中实践教育教学模块</t>
    </r>
    <r>
      <rPr>
        <sz val="10"/>
        <rFont val="Times New Roman"/>
        <charset val="134"/>
      </rPr>
      <t>+</t>
    </r>
    <r>
      <rPr>
        <sz val="10"/>
        <rFont val="宋体"/>
        <charset val="134"/>
      </rPr>
      <t>必修课程课内实践教学</t>
    </r>
    <r>
      <rPr>
        <sz val="10"/>
        <rFont val="Times New Roman"/>
        <charset val="134"/>
      </rPr>
      <t>”</t>
    </r>
    <r>
      <rPr>
        <sz val="10"/>
        <rFont val="宋体"/>
        <charset val="134"/>
      </rPr>
      <t>是指要求该专业学生所必须获得集中实践教学环节（见附表</t>
    </r>
    <r>
      <rPr>
        <sz val="10"/>
        <rFont val="Times New Roman"/>
        <charset val="134"/>
      </rPr>
      <t>2</t>
    </r>
    <r>
      <rPr>
        <sz val="10"/>
        <rFont val="宋体"/>
        <charset val="134"/>
      </rPr>
      <t>）及必修课程课内实践教学（见附表</t>
    </r>
    <r>
      <rPr>
        <sz val="10"/>
        <rFont val="Times New Roman"/>
        <charset val="134"/>
      </rPr>
      <t>1</t>
    </r>
    <r>
      <rPr>
        <sz val="10"/>
        <rFont val="宋体"/>
        <charset val="134"/>
      </rPr>
      <t xml:space="preserve">）的最低学分数；
</t>
    </r>
    <r>
      <rPr>
        <sz val="10"/>
        <rFont val="Times New Roman"/>
        <charset val="134"/>
      </rPr>
      <t>5.</t>
    </r>
    <r>
      <rPr>
        <sz val="10"/>
        <rFont val="宋体"/>
        <charset val="134"/>
      </rPr>
      <t>百分比</t>
    </r>
    <r>
      <rPr>
        <sz val="10"/>
        <rFont val="Times New Roman"/>
        <charset val="134"/>
      </rPr>
      <t>1</t>
    </r>
    <r>
      <rPr>
        <sz val="10"/>
        <rFont val="宋体"/>
        <charset val="134"/>
      </rPr>
      <t>是指该类课程占理论教学总学时数的百分比，</t>
    </r>
    <r>
      <rPr>
        <sz val="10"/>
        <rFont val="Times New Roman"/>
        <charset val="134"/>
      </rPr>
      <t>“</t>
    </r>
    <r>
      <rPr>
        <sz val="10"/>
        <rFont val="宋体"/>
        <charset val="134"/>
      </rPr>
      <t>集中实践教育教学模块</t>
    </r>
    <r>
      <rPr>
        <sz val="10"/>
        <rFont val="Times New Roman"/>
        <charset val="134"/>
      </rPr>
      <t>+</t>
    </r>
    <r>
      <rPr>
        <sz val="10"/>
        <rFont val="宋体"/>
        <charset val="134"/>
      </rPr>
      <t>必修课程课内实践教学</t>
    </r>
    <r>
      <rPr>
        <sz val="10"/>
        <rFont val="Times New Roman"/>
        <charset val="134"/>
      </rPr>
      <t>”</t>
    </r>
    <r>
      <rPr>
        <sz val="10"/>
        <rFont val="宋体"/>
        <charset val="134"/>
      </rPr>
      <t>百分比</t>
    </r>
    <r>
      <rPr>
        <sz val="10"/>
        <rFont val="Times New Roman"/>
        <charset val="134"/>
      </rPr>
      <t>2</t>
    </r>
    <r>
      <rPr>
        <sz val="10"/>
        <rFont val="宋体"/>
        <charset val="134"/>
      </rPr>
      <t>是指该类课程占授予学位需达到的最低学分数，其它模块百分比</t>
    </r>
    <r>
      <rPr>
        <sz val="10"/>
        <rFont val="Times New Roman"/>
        <charset val="134"/>
      </rPr>
      <t>2</t>
    </r>
    <r>
      <rPr>
        <sz val="10"/>
        <rFont val="宋体"/>
        <charset val="134"/>
      </rPr>
      <t>是指该类课程占毕业需达到的最低学分数的百分比。</t>
    </r>
  </si>
  <si>
    <t>附表5</t>
  </si>
  <si>
    <t>实验设置及安排表</t>
  </si>
  <si>
    <t>实验
模块</t>
  </si>
  <si>
    <t>所属课程编码及名称</t>
  </si>
  <si>
    <t>学分</t>
  </si>
  <si>
    <t>开设实验项目数</t>
  </si>
  <si>
    <t>实验总学时数</t>
  </si>
  <si>
    <t>要求完成实验学时数（≥）</t>
  </si>
  <si>
    <t>实验项目名称</t>
  </si>
  <si>
    <t>实验类型</t>
  </si>
  <si>
    <t>实验是否独立设课</t>
  </si>
  <si>
    <t>开出要求</t>
  </si>
  <si>
    <t>计划内实验（课内实验和独立设课实验）</t>
  </si>
  <si>
    <t>基础实验模块</t>
  </si>
  <si>
    <r>
      <rPr>
        <sz val="8"/>
        <rFont val="Times New Roman"/>
        <charset val="134"/>
      </rPr>
      <t xml:space="preserve">110287
</t>
    </r>
    <r>
      <rPr>
        <sz val="8"/>
        <rFont val="宋体"/>
        <charset val="134"/>
      </rPr>
      <t>大学物理实验</t>
    </r>
  </si>
  <si>
    <t>绪论课</t>
  </si>
  <si>
    <t>理论</t>
  </si>
  <si>
    <t>必做</t>
  </si>
  <si>
    <t>分光计的调整与使用</t>
  </si>
  <si>
    <t>验证</t>
  </si>
  <si>
    <t>用扭转法测量物体的转动惯量</t>
  </si>
  <si>
    <t>等厚干涉的应用</t>
  </si>
  <si>
    <t>单臂电桥测电阻</t>
  </si>
  <si>
    <t>设计</t>
  </si>
  <si>
    <t>电子元件的伏安特性研究</t>
  </si>
  <si>
    <t>综合</t>
  </si>
  <si>
    <r>
      <rPr>
        <sz val="8"/>
        <rFont val="宋体"/>
        <charset val="134"/>
      </rPr>
      <t>必选</t>
    </r>
    <r>
      <rPr>
        <sz val="8"/>
        <rFont val="Times New Roman"/>
        <charset val="134"/>
      </rPr>
      <t xml:space="preserve"> </t>
    </r>
    <r>
      <rPr>
        <sz val="8"/>
        <rFont val="宋体"/>
        <charset val="134"/>
      </rPr>
      <t>≥</t>
    </r>
    <r>
      <rPr>
        <sz val="8"/>
        <rFont val="Times New Roman"/>
        <charset val="134"/>
      </rPr>
      <t>1</t>
    </r>
    <r>
      <rPr>
        <sz val="8"/>
        <rFont val="宋体"/>
        <charset val="134"/>
      </rPr>
      <t>项</t>
    </r>
  </si>
  <si>
    <t>速度和加速度的测量</t>
  </si>
  <si>
    <t>示波器的调节与电信号的测量</t>
  </si>
  <si>
    <t>稳恒电流场模拟静电场</t>
  </si>
  <si>
    <t>衍射光栅特性的研究</t>
  </si>
  <si>
    <t>高电势电位差计的应用</t>
  </si>
  <si>
    <t>金属丝杨氏模量测量方法的研究</t>
  </si>
  <si>
    <t>双臂电桥测量低值电阻</t>
  </si>
  <si>
    <t>迈克尔逊干涉仪的使用</t>
  </si>
  <si>
    <t>空气中声速的测量</t>
  </si>
  <si>
    <r>
      <rPr>
        <sz val="8"/>
        <rFont val="宋体"/>
        <charset val="134"/>
      </rPr>
      <t>必选</t>
    </r>
    <r>
      <rPr>
        <sz val="8"/>
        <rFont val="Times New Roman"/>
        <charset val="134"/>
      </rPr>
      <t xml:space="preserve">  </t>
    </r>
    <r>
      <rPr>
        <sz val="8"/>
        <rFont val="宋体"/>
        <charset val="134"/>
      </rPr>
      <t>≥</t>
    </r>
    <r>
      <rPr>
        <sz val="8"/>
        <rFont val="Times New Roman"/>
        <charset val="134"/>
      </rPr>
      <t>1</t>
    </r>
    <r>
      <rPr>
        <sz val="8"/>
        <rFont val="宋体"/>
        <charset val="134"/>
      </rPr>
      <t>项</t>
    </r>
  </si>
  <si>
    <t>用霍尔元件测量磁感应强度</t>
  </si>
  <si>
    <t>稳态法测不良导体的导热系数</t>
  </si>
  <si>
    <t>电阻应变片传感器的桥路性能</t>
  </si>
  <si>
    <r>
      <rPr>
        <sz val="8"/>
        <rFont val="Times New Roman"/>
        <charset val="134"/>
      </rPr>
      <t xml:space="preserve">110104      </t>
    </r>
    <r>
      <rPr>
        <sz val="8"/>
        <rFont val="宋体"/>
        <charset val="134"/>
      </rPr>
      <t>无机化学实验</t>
    </r>
    <r>
      <rPr>
        <sz val="8"/>
        <rFont val="Times New Roman"/>
        <charset val="134"/>
      </rPr>
      <t>1</t>
    </r>
  </si>
  <si>
    <t>摩尔气体常数的测定</t>
  </si>
  <si>
    <t>醋酸解离度和解离常数的测定</t>
  </si>
  <si>
    <t>配合物稳定常数的测定</t>
  </si>
  <si>
    <t>沉淀反应</t>
  </si>
  <si>
    <t>氧化还原反应</t>
  </si>
  <si>
    <r>
      <rPr>
        <sz val="8"/>
        <rFont val="Times New Roman"/>
        <charset val="134"/>
      </rPr>
      <t xml:space="preserve">110105      </t>
    </r>
    <r>
      <rPr>
        <sz val="8"/>
        <rFont val="宋体"/>
        <charset val="134"/>
      </rPr>
      <t>无机化学实验</t>
    </r>
    <r>
      <rPr>
        <sz val="8"/>
        <rFont val="Times New Roman"/>
        <charset val="134"/>
      </rPr>
      <t>2</t>
    </r>
  </si>
  <si>
    <t>粗食盐的提纯</t>
  </si>
  <si>
    <t>硫酸亚铁铵的制备</t>
  </si>
  <si>
    <t>可膨胀石墨与膨胀石墨的制备</t>
  </si>
  <si>
    <t>净水剂聚合硫酸铁的制备</t>
  </si>
  <si>
    <t>植物中一些元素的分离与鉴定</t>
  </si>
  <si>
    <t>铬和锰</t>
  </si>
  <si>
    <t>铁、钴、镍</t>
  </si>
  <si>
    <t>考试（混合离子分离与鉴定）</t>
  </si>
  <si>
    <r>
      <rPr>
        <sz val="8"/>
        <rFont val="Times New Roman"/>
        <charset val="134"/>
      </rPr>
      <t xml:space="preserve">110108  </t>
    </r>
    <r>
      <rPr>
        <sz val="8"/>
        <rFont val="宋体"/>
        <charset val="134"/>
      </rPr>
      <t>分析化学</t>
    </r>
  </si>
  <si>
    <t>标准溶液的配制与标定及未知浓度盐酸溶液的测定</t>
  </si>
  <si>
    <t>否</t>
  </si>
  <si>
    <t>混合碱的分析</t>
  </si>
  <si>
    <t>自来水中钙、镁含量的测定</t>
  </si>
  <si>
    <t>工业硫酸铝中铝含量的测定</t>
  </si>
  <si>
    <t>铜盐中铜含量的测定（间接碘量法）</t>
  </si>
  <si>
    <t>邻二氮菲吸光光度法测定水中铁含量</t>
  </si>
  <si>
    <t>耐火材料或水中镁的测定</t>
  </si>
  <si>
    <t>葡萄糖含量的测定</t>
  </si>
  <si>
    <r>
      <rPr>
        <sz val="8"/>
        <rFont val="Times New Roman"/>
        <charset val="134"/>
      </rPr>
      <t xml:space="preserve">107127  </t>
    </r>
    <r>
      <rPr>
        <sz val="8"/>
        <rFont val="宋体"/>
        <charset val="134"/>
      </rPr>
      <t>电工电子技术</t>
    </r>
  </si>
  <si>
    <t>基尔霍夫定律、叠加原理及等效电源定理</t>
  </si>
  <si>
    <t>感性电路功率因数的改善</t>
  </si>
  <si>
    <t>异步电动机的正、反转控制</t>
  </si>
  <si>
    <t>集成运算放大器</t>
  </si>
  <si>
    <t>全加器计数器译码显示电路</t>
  </si>
  <si>
    <r>
      <rPr>
        <sz val="8"/>
        <rFont val="Times New Roman"/>
        <charset val="134"/>
      </rPr>
      <t>PLC</t>
    </r>
    <r>
      <rPr>
        <sz val="8"/>
        <rFont val="宋体"/>
        <charset val="134"/>
      </rPr>
      <t>基本指令</t>
    </r>
  </si>
  <si>
    <r>
      <rPr>
        <sz val="8"/>
        <rFont val="Times New Roman"/>
        <charset val="134"/>
      </rPr>
      <t>PLC</t>
    </r>
    <r>
      <rPr>
        <sz val="8"/>
        <rFont val="宋体"/>
        <charset val="134"/>
      </rPr>
      <t>综合实验</t>
    </r>
  </si>
  <si>
    <t>集成运算放大器的应用</t>
  </si>
  <si>
    <r>
      <rPr>
        <sz val="8"/>
        <rFont val="Times New Roman"/>
        <charset val="134"/>
      </rPr>
      <t xml:space="preserve">110157  </t>
    </r>
    <r>
      <rPr>
        <sz val="8"/>
        <rFont val="宋体"/>
        <charset val="134"/>
      </rPr>
      <t>工程力学</t>
    </r>
  </si>
  <si>
    <t>压缩实验</t>
  </si>
  <si>
    <t>拉伸实验</t>
  </si>
  <si>
    <t>梁弯曲正应力测定实</t>
  </si>
  <si>
    <t>规定非比例伸长应力的测定实验</t>
  </si>
  <si>
    <t>选做</t>
  </si>
  <si>
    <r>
      <rPr>
        <sz val="8"/>
        <rFont val="Times New Roman"/>
        <charset val="134"/>
      </rPr>
      <t xml:space="preserve">107070       </t>
    </r>
    <r>
      <rPr>
        <sz val="8"/>
        <rFont val="宋体"/>
        <charset val="134"/>
      </rPr>
      <t>机械设计基础</t>
    </r>
    <r>
      <rPr>
        <sz val="8"/>
        <rFont val="Times New Roman"/>
        <charset val="134"/>
      </rPr>
      <t>II</t>
    </r>
  </si>
  <si>
    <t>机构运动简图测绘</t>
  </si>
  <si>
    <t>机械创新设计</t>
  </si>
  <si>
    <t>典型机构的设计与分析</t>
  </si>
  <si>
    <t>轴系结构组合设计</t>
  </si>
  <si>
    <t>滚动轴承受力分析</t>
  </si>
  <si>
    <t>液体动压滑动轴承分析</t>
  </si>
  <si>
    <t>轴的疲劳应力分析</t>
  </si>
  <si>
    <t>螺栓组应力分析</t>
  </si>
  <si>
    <t>机械运动和动力学分析</t>
  </si>
  <si>
    <t>带传动的滑差率与效率</t>
  </si>
  <si>
    <t>减速器拆装实验</t>
  </si>
  <si>
    <t>小计</t>
  </si>
  <si>
    <t>专业基础实验模块</t>
  </si>
  <si>
    <r>
      <rPr>
        <sz val="8"/>
        <rFont val="Times New Roman"/>
        <charset val="134"/>
      </rPr>
      <t xml:space="preserve">110106   </t>
    </r>
    <r>
      <rPr>
        <sz val="8"/>
        <rFont val="宋体"/>
        <charset val="134"/>
      </rPr>
      <t>有机化学</t>
    </r>
    <r>
      <rPr>
        <sz val="8"/>
        <rFont val="Times New Roman"/>
        <charset val="134"/>
      </rPr>
      <t>1</t>
    </r>
  </si>
  <si>
    <t>醇酚醚的性质</t>
  </si>
  <si>
    <t>阿司匹林的合成</t>
  </si>
  <si>
    <t>己二酸的制备</t>
  </si>
  <si>
    <r>
      <rPr>
        <sz val="8"/>
        <rFont val="Times New Roman"/>
        <charset val="134"/>
      </rPr>
      <t xml:space="preserve">110127      </t>
    </r>
    <r>
      <rPr>
        <sz val="8"/>
        <rFont val="宋体"/>
        <charset val="134"/>
      </rPr>
      <t>物理化学</t>
    </r>
    <r>
      <rPr>
        <sz val="8"/>
        <rFont val="Times New Roman"/>
        <charset val="134"/>
      </rPr>
      <t>B</t>
    </r>
  </si>
  <si>
    <r>
      <rPr>
        <sz val="8"/>
        <rFont val="宋体"/>
        <charset val="134"/>
      </rPr>
      <t>盐类溶解热的测定</t>
    </r>
    <r>
      <rPr>
        <sz val="8"/>
        <rFont val="Times New Roman"/>
        <charset val="134"/>
      </rPr>
      <t xml:space="preserve"> </t>
    </r>
  </si>
  <si>
    <t>二元合金相图的绘制</t>
  </si>
  <si>
    <r>
      <rPr>
        <sz val="8"/>
        <rFont val="Times New Roman"/>
        <charset val="134"/>
      </rPr>
      <t>C+CO</t>
    </r>
    <r>
      <rPr>
        <vertAlign val="subscript"/>
        <sz val="8"/>
        <rFont val="Times New Roman"/>
        <charset val="134"/>
      </rPr>
      <t>2</t>
    </r>
    <r>
      <rPr>
        <sz val="8"/>
        <rFont val="Times New Roman"/>
        <charset val="134"/>
      </rPr>
      <t>=2CO</t>
    </r>
    <r>
      <rPr>
        <sz val="8"/>
        <rFont val="宋体"/>
        <charset val="134"/>
      </rPr>
      <t>平衡常数的测定</t>
    </r>
  </si>
  <si>
    <t>液体饱和蒸汽压和蒸发热的测定</t>
  </si>
  <si>
    <r>
      <rPr>
        <sz val="8"/>
        <rFont val="Times New Roman"/>
        <charset val="134"/>
      </rPr>
      <t xml:space="preserve">105338
</t>
    </r>
    <r>
      <rPr>
        <sz val="8"/>
        <rFont val="宋体"/>
        <charset val="134"/>
      </rPr>
      <t>材料基础实验</t>
    </r>
  </si>
  <si>
    <t>晶体模型观察</t>
  </si>
  <si>
    <t>表面张力测定</t>
  </si>
  <si>
    <t>淬冷法研究相平衡</t>
  </si>
  <si>
    <t>固相反应</t>
  </si>
  <si>
    <t>材料烧结性机理研究</t>
  </si>
  <si>
    <r>
      <rPr>
        <sz val="8"/>
        <rFont val="宋体"/>
        <charset val="134"/>
      </rPr>
      <t>材料显微结构观察与分析</t>
    </r>
    <r>
      <rPr>
        <sz val="8"/>
        <rFont val="Times New Roman"/>
        <charset val="134"/>
      </rPr>
      <t>--</t>
    </r>
    <r>
      <rPr>
        <sz val="8"/>
        <rFont val="宋体"/>
        <charset val="134"/>
      </rPr>
      <t>光镜法</t>
    </r>
  </si>
  <si>
    <t>差热分析</t>
  </si>
  <si>
    <r>
      <rPr>
        <sz val="8"/>
        <rFont val="Times New Roman"/>
        <charset val="134"/>
      </rPr>
      <t>x</t>
    </r>
    <r>
      <rPr>
        <sz val="8"/>
        <rFont val="宋体"/>
        <charset val="134"/>
      </rPr>
      <t>射线衍射物相分析及晶格常数测定</t>
    </r>
  </si>
  <si>
    <r>
      <rPr>
        <sz val="8"/>
        <rFont val="宋体"/>
        <charset val="134"/>
      </rPr>
      <t>材料显微结构观察与分析</t>
    </r>
    <r>
      <rPr>
        <sz val="8"/>
        <rFont val="Times New Roman"/>
        <charset val="134"/>
      </rPr>
      <t>--</t>
    </r>
    <r>
      <rPr>
        <sz val="8"/>
        <rFont val="宋体"/>
        <charset val="134"/>
      </rPr>
      <t>电镜分析</t>
    </r>
  </si>
  <si>
    <t>红外光谱分析</t>
  </si>
  <si>
    <t>流体力学综合实验</t>
  </si>
  <si>
    <t>烟气成分分析</t>
  </si>
  <si>
    <t>材料表面法向辐射率测定</t>
  </si>
  <si>
    <t>综合传热性能的测定</t>
  </si>
  <si>
    <t>专业方向实验模块（科学方向）</t>
  </si>
  <si>
    <r>
      <rPr>
        <sz val="8"/>
        <rFont val="Times New Roman"/>
        <charset val="134"/>
      </rPr>
      <t xml:space="preserve">105103  </t>
    </r>
    <r>
      <rPr>
        <sz val="8"/>
        <rFont val="宋体"/>
        <charset val="134"/>
      </rPr>
      <t>耐火材料工艺学</t>
    </r>
  </si>
  <si>
    <t>荷重软化温度测定</t>
  </si>
  <si>
    <t>热膨胀系数测定综合实验</t>
  </si>
  <si>
    <r>
      <rPr>
        <sz val="8"/>
        <rFont val="Times New Roman"/>
        <charset val="134"/>
      </rPr>
      <t xml:space="preserve">105239
</t>
    </r>
    <r>
      <rPr>
        <sz val="8"/>
        <rFont val="宋体"/>
        <charset val="134"/>
      </rPr>
      <t>材料工程设备</t>
    </r>
  </si>
  <si>
    <t>隧道窑学习、模拟搭建与热平衡计算综合实验</t>
  </si>
  <si>
    <t>设计创新</t>
  </si>
  <si>
    <r>
      <rPr>
        <sz val="8"/>
        <rFont val="Times New Roman"/>
        <charset val="134"/>
      </rPr>
      <t xml:space="preserve"> 105033</t>
    </r>
    <r>
      <rPr>
        <sz val="8"/>
        <rFont val="宋体"/>
        <charset val="134"/>
      </rPr>
      <t>材料物理性能</t>
    </r>
  </si>
  <si>
    <t>导热系数综合测定与分析</t>
  </si>
  <si>
    <t>弹性模量综合测定与分析</t>
  </si>
  <si>
    <r>
      <rPr>
        <sz val="8"/>
        <rFont val="Times New Roman"/>
        <charset val="134"/>
      </rPr>
      <t xml:space="preserve">105211  </t>
    </r>
    <r>
      <rPr>
        <sz val="8"/>
        <rFont val="宋体"/>
        <charset val="134"/>
      </rPr>
      <t>陶瓷工艺学</t>
    </r>
  </si>
  <si>
    <t>陶瓷制品及原料白度测定</t>
  </si>
  <si>
    <t>陶瓷坯体可塑性测定与分析</t>
  </si>
  <si>
    <t>专业方向实验模块（工程方向）</t>
  </si>
  <si>
    <r>
      <rPr>
        <sz val="8"/>
        <rFont val="Times New Roman"/>
        <charset val="134"/>
      </rPr>
      <t xml:space="preserve">105046
</t>
    </r>
    <r>
      <rPr>
        <sz val="8"/>
        <rFont val="宋体"/>
        <charset val="134"/>
      </rPr>
      <t>粉体</t>
    </r>
    <r>
      <rPr>
        <sz val="8"/>
        <rFont val="Times New Roman"/>
        <charset val="134"/>
      </rPr>
      <t xml:space="preserve">     </t>
    </r>
    <r>
      <rPr>
        <sz val="8"/>
        <rFont val="宋体"/>
        <charset val="134"/>
      </rPr>
      <t>工程</t>
    </r>
  </si>
  <si>
    <t>粉体粒度分布测定</t>
  </si>
  <si>
    <t>粉体综合特性测定</t>
  </si>
  <si>
    <r>
      <rPr>
        <sz val="8"/>
        <rFont val="Times New Roman"/>
        <charset val="134"/>
      </rPr>
      <t xml:space="preserve">105051   </t>
    </r>
    <r>
      <rPr>
        <sz val="8"/>
        <rFont val="宋体"/>
        <charset val="134"/>
      </rPr>
      <t>高温反应工程</t>
    </r>
  </si>
  <si>
    <t>停留时间分布测定</t>
  </si>
  <si>
    <t>固体流态化特性测定</t>
  </si>
  <si>
    <r>
      <rPr>
        <sz val="8"/>
        <rFont val="Times New Roman"/>
        <charset val="134"/>
      </rPr>
      <t xml:space="preserve">105065
</t>
    </r>
    <r>
      <rPr>
        <sz val="8"/>
        <rFont val="宋体"/>
        <charset val="134"/>
      </rPr>
      <t>过程检测及控制原理</t>
    </r>
  </si>
  <si>
    <t>传感器特性综合实验</t>
  </si>
  <si>
    <t>简单控制实验</t>
  </si>
  <si>
    <t>专业方向实验模块（应用方向）</t>
  </si>
  <si>
    <r>
      <rPr>
        <sz val="8"/>
        <color rgb="FFFF0000"/>
        <rFont val="Times New Roman"/>
        <charset val="134"/>
      </rPr>
      <t xml:space="preserve">105078       </t>
    </r>
    <r>
      <rPr>
        <sz val="8"/>
        <color indexed="10"/>
        <rFont val="宋体"/>
        <charset val="134"/>
      </rPr>
      <t>建筑结构材料</t>
    </r>
  </si>
  <si>
    <t>水泥胶砂试件的成型与水泥强度测定</t>
  </si>
  <si>
    <t>减水剂与水泥的相容性</t>
  </si>
  <si>
    <t>混凝土配合比设计与混凝土强度测试</t>
  </si>
  <si>
    <r>
      <rPr>
        <sz val="8"/>
        <color rgb="FFFF0000"/>
        <rFont val="Times New Roman"/>
        <charset val="134"/>
      </rPr>
      <t xml:space="preserve">105028       </t>
    </r>
    <r>
      <rPr>
        <sz val="8"/>
        <color indexed="10"/>
        <rFont val="宋体"/>
        <charset val="134"/>
      </rPr>
      <t>材料检测技术</t>
    </r>
  </si>
  <si>
    <t>回弹法检测混凝土强度</t>
  </si>
  <si>
    <t>超声波法检测混凝土缺陷</t>
  </si>
  <si>
    <t>钢筋的混凝土保护层厚度测定</t>
  </si>
  <si>
    <r>
      <rPr>
        <sz val="8"/>
        <rFont val="宋体"/>
        <charset val="134"/>
      </rPr>
      <t>固定拓展性实验</t>
    </r>
    <r>
      <rPr>
        <sz val="8"/>
        <rFont val="Times New Roman"/>
        <charset val="134"/>
      </rPr>
      <t>(</t>
    </r>
    <r>
      <rPr>
        <sz val="8"/>
        <rFont val="宋体"/>
        <charset val="134"/>
      </rPr>
      <t>科学方向</t>
    </r>
    <r>
      <rPr>
        <sz val="8"/>
        <rFont val="Times New Roman"/>
        <charset val="134"/>
      </rPr>
      <t>)</t>
    </r>
  </si>
  <si>
    <t>/</t>
  </si>
  <si>
    <t>高温抗折强度测定实验</t>
  </si>
  <si>
    <t>重烧线变化率测定</t>
  </si>
  <si>
    <t>热震稳定性测定</t>
  </si>
  <si>
    <t>真密度测定</t>
  </si>
  <si>
    <r>
      <rPr>
        <sz val="8"/>
        <rFont val="Times New Roman"/>
        <charset val="134"/>
      </rPr>
      <t xml:space="preserve">105033  </t>
    </r>
    <r>
      <rPr>
        <sz val="8"/>
        <rFont val="宋体"/>
        <charset val="134"/>
      </rPr>
      <t>材料物理性能</t>
    </r>
  </si>
  <si>
    <t>熔体高温性能综合分析</t>
  </si>
  <si>
    <t>无机非金属材料高温下电导率测定</t>
  </si>
  <si>
    <t>材料断裂韧性测试</t>
  </si>
  <si>
    <t>陶瓷砖抗折强度测定</t>
  </si>
  <si>
    <t>陶瓷制品吸水率测定</t>
  </si>
  <si>
    <t>学生自拟拓展性实验</t>
  </si>
  <si>
    <t>主要方向为：高耐磨性浇注料研制、高温材料热膨胀系数对热震稳定性影响综合实验、高温材料重烧线变化率的测定及对材料性能影响研究实验、采用静态坩埚法评定高温材料的抗渣性实验、研究定型高温材料的透气性及影响因素、泥浆相对黏度及厚化度的测定、高温材料显微硬度的测定、非氧化物陶瓷制备、固体废弃物综合利用、含碳材料抗氧化性研究等。</t>
  </si>
  <si>
    <r>
      <rPr>
        <sz val="8"/>
        <rFont val="宋体"/>
        <charset val="134"/>
      </rPr>
      <t>固定拓展性实验</t>
    </r>
    <r>
      <rPr>
        <sz val="8"/>
        <rFont val="Times New Roman"/>
        <charset val="134"/>
      </rPr>
      <t>(</t>
    </r>
    <r>
      <rPr>
        <sz val="8"/>
        <rFont val="宋体"/>
        <charset val="134"/>
      </rPr>
      <t>工程方向</t>
    </r>
    <r>
      <rPr>
        <sz val="8"/>
        <rFont val="Times New Roman"/>
        <charset val="134"/>
      </rPr>
      <t>)</t>
    </r>
  </si>
  <si>
    <r>
      <rPr>
        <sz val="8"/>
        <rFont val="Times New Roman"/>
        <charset val="134"/>
      </rPr>
      <t xml:space="preserve">105046   </t>
    </r>
    <r>
      <rPr>
        <sz val="8"/>
        <rFont val="宋体"/>
        <charset val="134"/>
      </rPr>
      <t>粉体</t>
    </r>
    <r>
      <rPr>
        <sz val="8"/>
        <rFont val="Times New Roman"/>
        <charset val="134"/>
      </rPr>
      <t xml:space="preserve">     </t>
    </r>
    <r>
      <rPr>
        <sz val="8"/>
        <rFont val="宋体"/>
        <charset val="134"/>
      </rPr>
      <t>工程</t>
    </r>
  </si>
  <si>
    <t>流体在毛细管中流动的达西定理</t>
  </si>
  <si>
    <r>
      <rPr>
        <sz val="8"/>
        <rFont val="宋体"/>
        <charset val="134"/>
      </rPr>
      <t>流体透过粉体层的哈根</t>
    </r>
    <r>
      <rPr>
        <sz val="8"/>
        <rFont val="Times New Roman"/>
        <charset val="134"/>
      </rPr>
      <t>-</t>
    </r>
    <r>
      <rPr>
        <sz val="8"/>
        <rFont val="宋体"/>
        <charset val="134"/>
      </rPr>
      <t>泊肃叶方程</t>
    </r>
  </si>
  <si>
    <r>
      <rPr>
        <sz val="8"/>
        <rFont val="Times New Roman"/>
        <charset val="134"/>
      </rPr>
      <t xml:space="preserve">105051 </t>
    </r>
    <r>
      <rPr>
        <sz val="8"/>
        <rFont val="宋体"/>
        <charset val="134"/>
      </rPr>
      <t>高温反应工程</t>
    </r>
  </si>
  <si>
    <t>洞道干燥曲线测定</t>
  </si>
  <si>
    <r>
      <rPr>
        <sz val="8"/>
        <rFont val="Times New Roman"/>
        <charset val="134"/>
      </rPr>
      <t>CaCO3</t>
    </r>
    <r>
      <rPr>
        <sz val="8"/>
        <rFont val="宋体"/>
        <charset val="134"/>
      </rPr>
      <t>分解率测定</t>
    </r>
  </si>
  <si>
    <t>旋风分离器性能测定</t>
  </si>
  <si>
    <t>气体三维流场测定</t>
  </si>
  <si>
    <r>
      <rPr>
        <sz val="8"/>
        <rFont val="Times New Roman"/>
        <charset val="134"/>
      </rPr>
      <t xml:space="preserve">105338
</t>
    </r>
    <r>
      <rPr>
        <sz val="8"/>
        <rFont val="宋体"/>
        <charset val="134"/>
      </rPr>
      <t>材料工程基础</t>
    </r>
  </si>
  <si>
    <t>燃料热值的测定</t>
  </si>
  <si>
    <t>煤的工业分析</t>
  </si>
  <si>
    <t>稳态平板法测定绝热材料导热系数</t>
  </si>
  <si>
    <t>风机性能试验测定</t>
  </si>
  <si>
    <t>离心泵性能测定</t>
  </si>
  <si>
    <r>
      <rPr>
        <sz val="8"/>
        <rFont val="宋体"/>
        <charset val="134"/>
      </rPr>
      <t>主要方向：物料邦德粉磨功指数测定、复合水泥材料的制备与性能检测、工业废弃物活性测试与评价、胶凝材料性能测试、水泥生料易烧性实验、粉体物料比表面积测定、固体材料的孔分布测定、粉体物料的真密度测试、含尘气体粉尘浓度测定、尾气中</t>
    </r>
    <r>
      <rPr>
        <sz val="8"/>
        <rFont val="Times New Roman"/>
        <charset val="134"/>
      </rPr>
      <t>SOx</t>
    </r>
    <r>
      <rPr>
        <sz val="8"/>
        <rFont val="宋体"/>
        <charset val="134"/>
      </rPr>
      <t>与</t>
    </r>
    <r>
      <rPr>
        <sz val="8"/>
        <rFont val="Times New Roman"/>
        <charset val="134"/>
      </rPr>
      <t>NOx</t>
    </r>
    <r>
      <rPr>
        <sz val="8"/>
        <rFont val="宋体"/>
        <charset val="134"/>
      </rPr>
      <t>测定、胶凝材料浆体</t>
    </r>
    <r>
      <rPr>
        <sz val="8"/>
        <rFont val="Times New Roman"/>
        <charset val="134"/>
      </rPr>
      <t>Zeta</t>
    </r>
    <r>
      <rPr>
        <sz val="8"/>
        <rFont val="宋体"/>
        <charset val="134"/>
      </rPr>
      <t>电位测定等。</t>
    </r>
  </si>
  <si>
    <r>
      <rPr>
        <sz val="8"/>
        <rFont val="宋体"/>
        <charset val="134"/>
      </rPr>
      <t>计划外实验（拓展性实验</t>
    </r>
    <r>
      <rPr>
        <sz val="8"/>
        <rFont val="Times New Roman"/>
        <charset val="134"/>
      </rPr>
      <t>)</t>
    </r>
  </si>
  <si>
    <t>固定拓展性实验（应用方向）</t>
  </si>
  <si>
    <r>
      <rPr>
        <sz val="8"/>
        <rFont val="Times New Roman"/>
        <charset val="134"/>
      </rPr>
      <t xml:space="preserve">105078       </t>
    </r>
    <r>
      <rPr>
        <sz val="8"/>
        <rFont val="宋体"/>
        <charset val="134"/>
      </rPr>
      <t>建筑结构材料</t>
    </r>
  </si>
  <si>
    <r>
      <rPr>
        <sz val="8"/>
        <rFont val="宋体"/>
        <charset val="134"/>
      </rPr>
      <t>减水剂对胶凝体系浆体</t>
    </r>
    <r>
      <rPr>
        <sz val="8"/>
        <rFont val="Times New Roman"/>
        <charset val="134"/>
      </rPr>
      <t>Zeta</t>
    </r>
    <r>
      <rPr>
        <sz val="8"/>
        <rFont val="宋体"/>
        <charset val="134"/>
      </rPr>
      <t>电位的影响</t>
    </r>
  </si>
  <si>
    <t>泵送剂净浆流动度及流动度经时损失率的测定</t>
  </si>
  <si>
    <r>
      <rPr>
        <sz val="8"/>
        <rFont val="宋体"/>
        <charset val="134"/>
      </rPr>
      <t>建</t>
    </r>
    <r>
      <rPr>
        <sz val="8"/>
        <rFont val="Times New Roman"/>
        <charset val="134"/>
      </rPr>
      <t>-</t>
    </r>
    <r>
      <rPr>
        <sz val="8"/>
        <rFont val="宋体"/>
        <charset val="134"/>
      </rPr>
      <t>构物混凝土质量检验（包含内容</t>
    </r>
    <r>
      <rPr>
        <sz val="8"/>
        <rFont val="Times New Roman"/>
        <charset val="134"/>
      </rPr>
      <t>:</t>
    </r>
    <r>
      <rPr>
        <sz val="8"/>
        <rFont val="宋体"/>
        <charset val="134"/>
      </rPr>
      <t>回弹法测强度、超声法测强、雷达测缺陷、钢筋保护层厚度测定、回弹</t>
    </r>
    <r>
      <rPr>
        <sz val="8"/>
        <rFont val="Times New Roman"/>
        <charset val="134"/>
      </rPr>
      <t>-</t>
    </r>
    <r>
      <rPr>
        <sz val="8"/>
        <rFont val="宋体"/>
        <charset val="134"/>
      </rPr>
      <t>超声法测缺陷、钻芯取样评定强度。</t>
    </r>
    <r>
      <rPr>
        <sz val="8"/>
        <rFont val="Times New Roman"/>
        <charset val="134"/>
      </rPr>
      <t>)</t>
    </r>
  </si>
  <si>
    <r>
      <rPr>
        <sz val="8"/>
        <rFont val="Times New Roman"/>
        <charset val="134"/>
      </rPr>
      <t xml:space="preserve">105028       </t>
    </r>
    <r>
      <rPr>
        <sz val="8"/>
        <rFont val="宋体"/>
        <charset val="134"/>
      </rPr>
      <t>材料检测技术</t>
    </r>
  </si>
  <si>
    <t>钢筋锈蚀、碳化、氯离子渗透联用研究钢筋锈蚀</t>
  </si>
  <si>
    <t>不同强度等级混凝土的弹性模量研究</t>
  </si>
  <si>
    <t>不同种类钢材弹性模量的测试研究</t>
  </si>
  <si>
    <t>钢材表面处理差异性对钢结构抗滑移系数的影响</t>
  </si>
  <si>
    <t>钢材不同硬度测定方法的研究</t>
  </si>
  <si>
    <r>
      <rPr>
        <sz val="8"/>
        <rFont val="宋体"/>
        <charset val="134"/>
      </rPr>
      <t>主要方向为：建</t>
    </r>
    <r>
      <rPr>
        <sz val="8"/>
        <rFont val="Times New Roman"/>
        <charset val="134"/>
      </rPr>
      <t>-</t>
    </r>
    <r>
      <rPr>
        <sz val="8"/>
        <rFont val="宋体"/>
        <charset val="134"/>
      </rPr>
      <t>构筑物混凝土质量检验，包含雷达测缺陷、钢筋保护层厚度测定、回弹</t>
    </r>
    <r>
      <rPr>
        <sz val="8"/>
        <rFont val="Times New Roman"/>
        <charset val="134"/>
      </rPr>
      <t>-</t>
    </r>
    <r>
      <rPr>
        <sz val="8"/>
        <rFont val="宋体"/>
        <charset val="134"/>
      </rPr>
      <t>超声法测缺陷、钻芯取样评定强度等内容；混凝土耐久性实验研究，包含混凝土快速冻融、混凝土碳化、氯离子渗透、抗硫酸盐腐蚀性能、混凝土抗渗性、骨料碱活性测试等内容。</t>
    </r>
  </si>
  <si>
    <r>
      <rPr>
        <sz val="9"/>
        <rFont val="宋体"/>
        <charset val="134"/>
      </rPr>
      <t>备注：①实验类型分为验证、设计、综合。②</t>
    </r>
    <r>
      <rPr>
        <sz val="9"/>
        <rFont val="Times New Roman"/>
        <charset val="134"/>
      </rPr>
      <t xml:space="preserve"> </t>
    </r>
    <r>
      <rPr>
        <sz val="9"/>
        <rFont val="宋体"/>
        <charset val="134"/>
      </rPr>
      <t>开出要求分为必做、必选、选做。</t>
    </r>
  </si>
  <si>
    <t>附表6      指导性教学进程安排</t>
  </si>
  <si>
    <t>课程性质</t>
  </si>
  <si>
    <t>备注</t>
  </si>
  <si>
    <t>第1学期</t>
  </si>
  <si>
    <t>第2学期</t>
  </si>
  <si>
    <r>
      <rPr>
        <sz val="9"/>
        <rFont val="宋体"/>
        <charset val="134"/>
      </rPr>
      <t>中国近现代史纲要</t>
    </r>
  </si>
  <si>
    <r>
      <rPr>
        <sz val="9"/>
        <rFont val="宋体"/>
        <charset val="134"/>
      </rPr>
      <t>必修</t>
    </r>
  </si>
  <si>
    <t>必修</t>
  </si>
  <si>
    <r>
      <rPr>
        <sz val="9"/>
        <rFont val="宋体"/>
        <charset val="134"/>
      </rPr>
      <t>形势与政策</t>
    </r>
    <r>
      <rPr>
        <sz val="9"/>
        <rFont val="Times New Roman"/>
        <charset val="134"/>
      </rPr>
      <t>1</t>
    </r>
  </si>
  <si>
    <r>
      <rPr>
        <sz val="9"/>
        <rFont val="宋体"/>
        <charset val="134"/>
      </rPr>
      <t>大学英语</t>
    </r>
    <r>
      <rPr>
        <sz val="9"/>
        <rFont val="Times New Roman"/>
        <charset val="134"/>
      </rPr>
      <t>2</t>
    </r>
  </si>
  <si>
    <r>
      <rPr>
        <sz val="9"/>
        <rFont val="宋体"/>
        <charset val="134"/>
      </rPr>
      <t>大学英语</t>
    </r>
    <r>
      <rPr>
        <sz val="9"/>
        <rFont val="Times New Roman"/>
        <charset val="134"/>
      </rPr>
      <t>1</t>
    </r>
  </si>
  <si>
    <r>
      <rPr>
        <sz val="9"/>
        <rFont val="宋体"/>
        <charset val="134"/>
      </rPr>
      <t>大学体育</t>
    </r>
    <r>
      <rPr>
        <sz val="9"/>
        <rFont val="Times New Roman"/>
        <charset val="134"/>
      </rPr>
      <t>2</t>
    </r>
  </si>
  <si>
    <r>
      <rPr>
        <sz val="9"/>
        <rFont val="宋体"/>
        <charset val="134"/>
      </rPr>
      <t>大学体育</t>
    </r>
    <r>
      <rPr>
        <sz val="9"/>
        <rFont val="Times New Roman"/>
        <charset val="134"/>
      </rPr>
      <t>1</t>
    </r>
  </si>
  <si>
    <r>
      <rPr>
        <sz val="9"/>
        <rFont val="宋体"/>
        <charset val="134"/>
      </rPr>
      <t>高等数学</t>
    </r>
    <r>
      <rPr>
        <sz val="9"/>
        <rFont val="Times New Roman"/>
        <charset val="134"/>
      </rPr>
      <t>I-A2</t>
    </r>
  </si>
  <si>
    <t>A230001</t>
  </si>
  <si>
    <r>
      <rPr>
        <sz val="9"/>
        <rFont val="宋体"/>
        <charset val="134"/>
      </rPr>
      <t>军事理论</t>
    </r>
  </si>
  <si>
    <r>
      <rPr>
        <sz val="9"/>
        <rFont val="宋体"/>
        <charset val="134"/>
      </rPr>
      <t>大学物理</t>
    </r>
    <r>
      <rPr>
        <sz val="9"/>
        <rFont val="Times New Roman"/>
        <charset val="134"/>
      </rPr>
      <t>A1</t>
    </r>
  </si>
  <si>
    <r>
      <rPr>
        <sz val="9"/>
        <rFont val="宋体"/>
        <charset val="134"/>
      </rPr>
      <t>高等数学</t>
    </r>
    <r>
      <rPr>
        <sz val="9"/>
        <rFont val="Times New Roman"/>
        <charset val="134"/>
      </rPr>
      <t>I-A1</t>
    </r>
  </si>
  <si>
    <t>A110024</t>
  </si>
  <si>
    <r>
      <rPr>
        <sz val="9"/>
        <rFont val="宋体"/>
        <charset val="134"/>
      </rPr>
      <t>大学物理实验</t>
    </r>
    <r>
      <rPr>
        <sz val="9"/>
        <rFont val="Times New Roman"/>
        <charset val="134"/>
      </rPr>
      <t>1</t>
    </r>
  </si>
  <si>
    <r>
      <rPr>
        <sz val="9"/>
        <rFont val="宋体"/>
        <charset val="134"/>
      </rPr>
      <t>无机化学</t>
    </r>
  </si>
  <si>
    <r>
      <rPr>
        <sz val="9"/>
        <rFont val="Times New Roman"/>
        <charset val="134"/>
      </rPr>
      <t>C</t>
    </r>
    <r>
      <rPr>
        <sz val="9"/>
        <rFont val="宋体"/>
        <charset val="134"/>
      </rPr>
      <t>语言程序设计</t>
    </r>
  </si>
  <si>
    <t>选修</t>
  </si>
  <si>
    <r>
      <rPr>
        <sz val="9"/>
        <rFont val="宋体"/>
        <charset val="134"/>
      </rPr>
      <t>工程制图基础</t>
    </r>
  </si>
  <si>
    <t>创新创业基础</t>
  </si>
  <si>
    <r>
      <rPr>
        <sz val="9"/>
        <rFont val="宋体"/>
        <charset val="134"/>
      </rPr>
      <t>材料概论</t>
    </r>
  </si>
  <si>
    <r>
      <rPr>
        <sz val="9"/>
        <rFont val="宋体"/>
        <charset val="134"/>
      </rPr>
      <t>选修</t>
    </r>
  </si>
  <si>
    <r>
      <rPr>
        <sz val="9"/>
        <rFont val="宋体"/>
        <charset val="134"/>
      </rPr>
      <t>军事训练</t>
    </r>
  </si>
  <si>
    <r>
      <rPr>
        <sz val="9"/>
        <rFont val="宋体"/>
        <charset val="134"/>
      </rPr>
      <t>工程</t>
    </r>
    <r>
      <rPr>
        <sz val="9"/>
        <rFont val="Times New Roman"/>
        <charset val="134"/>
      </rPr>
      <t>CAD</t>
    </r>
    <r>
      <rPr>
        <sz val="9"/>
        <rFont val="宋体"/>
        <charset val="134"/>
      </rPr>
      <t>制图</t>
    </r>
  </si>
  <si>
    <t>A160004</t>
  </si>
  <si>
    <r>
      <rPr>
        <sz val="9"/>
        <rFont val="宋体"/>
        <charset val="134"/>
      </rPr>
      <t>无机化学实验</t>
    </r>
  </si>
  <si>
    <t>A090001</t>
  </si>
  <si>
    <r>
      <rPr>
        <sz val="9"/>
        <rFont val="宋体"/>
        <charset val="134"/>
      </rPr>
      <t>大学计算机基础</t>
    </r>
  </si>
  <si>
    <t>第3学期</t>
  </si>
  <si>
    <t>第4学期</t>
  </si>
  <si>
    <r>
      <rPr>
        <sz val="9"/>
        <rFont val="宋体"/>
        <charset val="134"/>
      </rPr>
      <t>毛泽东思想和中国特色社会主义理论体系概论</t>
    </r>
  </si>
  <si>
    <r>
      <rPr>
        <sz val="9"/>
        <rFont val="宋体"/>
        <charset val="134"/>
      </rPr>
      <t>马克思主义基本原理</t>
    </r>
  </si>
  <si>
    <r>
      <rPr>
        <sz val="9"/>
        <rFont val="宋体"/>
        <charset val="134"/>
      </rPr>
      <t>形势与政策</t>
    </r>
    <r>
      <rPr>
        <sz val="9"/>
        <rFont val="Times New Roman"/>
        <charset val="134"/>
      </rPr>
      <t>2</t>
    </r>
  </si>
  <si>
    <r>
      <rPr>
        <sz val="9"/>
        <rFont val="宋体"/>
        <charset val="134"/>
      </rPr>
      <t>大学英语</t>
    </r>
    <r>
      <rPr>
        <sz val="9"/>
        <rFont val="Times New Roman"/>
        <charset val="134"/>
      </rPr>
      <t>4/</t>
    </r>
    <r>
      <rPr>
        <sz val="9"/>
        <rFont val="宋体"/>
        <charset val="134"/>
      </rPr>
      <t>大学英语拓展课</t>
    </r>
    <r>
      <rPr>
        <sz val="9"/>
        <rFont val="Times New Roman"/>
        <charset val="134"/>
      </rPr>
      <t>2</t>
    </r>
  </si>
  <si>
    <r>
      <rPr>
        <sz val="9"/>
        <rFont val="宋体"/>
        <charset val="134"/>
      </rPr>
      <t>大学英语</t>
    </r>
    <r>
      <rPr>
        <sz val="9"/>
        <rFont val="Times New Roman"/>
        <charset val="134"/>
      </rPr>
      <t>3/</t>
    </r>
    <r>
      <rPr>
        <sz val="9"/>
        <rFont val="宋体"/>
        <charset val="134"/>
      </rPr>
      <t>大学英语拓展课</t>
    </r>
    <r>
      <rPr>
        <sz val="9"/>
        <rFont val="Times New Roman"/>
        <charset val="134"/>
      </rPr>
      <t>1</t>
    </r>
  </si>
  <si>
    <r>
      <rPr>
        <sz val="9"/>
        <rFont val="宋体"/>
        <charset val="134"/>
      </rPr>
      <t>大学体育</t>
    </r>
    <r>
      <rPr>
        <sz val="9"/>
        <rFont val="Times New Roman"/>
        <charset val="134"/>
      </rPr>
      <t>4</t>
    </r>
  </si>
  <si>
    <r>
      <rPr>
        <sz val="9"/>
        <rFont val="宋体"/>
        <charset val="134"/>
      </rPr>
      <t>大学体育</t>
    </r>
    <r>
      <rPr>
        <sz val="9"/>
        <rFont val="Times New Roman"/>
        <charset val="134"/>
      </rPr>
      <t>3</t>
    </r>
  </si>
  <si>
    <r>
      <rPr>
        <sz val="9"/>
        <rFont val="宋体"/>
        <charset val="134"/>
      </rPr>
      <t>工程力学</t>
    </r>
  </si>
  <si>
    <r>
      <rPr>
        <sz val="9"/>
        <rFont val="宋体"/>
        <charset val="134"/>
      </rPr>
      <t>大学物理</t>
    </r>
    <r>
      <rPr>
        <sz val="9"/>
        <rFont val="Times New Roman"/>
        <charset val="134"/>
      </rPr>
      <t>A2</t>
    </r>
  </si>
  <si>
    <r>
      <rPr>
        <sz val="9"/>
        <rFont val="宋体"/>
        <charset val="134"/>
      </rPr>
      <t>机械设计基础</t>
    </r>
  </si>
  <si>
    <r>
      <rPr>
        <sz val="9"/>
        <rFont val="宋体"/>
        <charset val="134"/>
      </rPr>
      <t>电工电子技术</t>
    </r>
  </si>
  <si>
    <r>
      <rPr>
        <sz val="9"/>
        <rFont val="宋体"/>
        <charset val="134"/>
      </rPr>
      <t>概率论与数理统计</t>
    </r>
    <r>
      <rPr>
        <sz val="9"/>
        <rFont val="Times New Roman"/>
        <charset val="134"/>
      </rPr>
      <t>B</t>
    </r>
  </si>
  <si>
    <r>
      <rPr>
        <sz val="9"/>
        <rFont val="宋体"/>
        <charset val="134"/>
      </rPr>
      <t>分析化学</t>
    </r>
  </si>
  <si>
    <r>
      <rPr>
        <sz val="9"/>
        <rFont val="Times New Roman"/>
        <charset val="134"/>
      </rPr>
      <t>CET4</t>
    </r>
    <r>
      <rPr>
        <sz val="9"/>
        <rFont val="宋体"/>
        <charset val="134"/>
      </rPr>
      <t>提高课程</t>
    </r>
  </si>
  <si>
    <r>
      <rPr>
        <sz val="9"/>
        <rFont val="宋体"/>
        <charset val="134"/>
      </rPr>
      <t>材料工程基础</t>
    </r>
  </si>
  <si>
    <r>
      <rPr>
        <sz val="9"/>
        <rFont val="宋体"/>
        <charset val="134"/>
      </rPr>
      <t>有机化学基础</t>
    </r>
  </si>
  <si>
    <r>
      <rPr>
        <sz val="9"/>
        <rFont val="宋体"/>
        <charset val="134"/>
      </rPr>
      <t>矢量分析与场论</t>
    </r>
  </si>
  <si>
    <r>
      <rPr>
        <sz val="9"/>
        <rFont val="宋体"/>
        <charset val="134"/>
      </rPr>
      <t>物理化学</t>
    </r>
    <r>
      <rPr>
        <sz val="9"/>
        <rFont val="Times New Roman"/>
        <charset val="134"/>
      </rPr>
      <t>B</t>
    </r>
  </si>
  <si>
    <t>A210001</t>
  </si>
  <si>
    <r>
      <rPr>
        <sz val="9"/>
        <rFont val="宋体"/>
        <charset val="134"/>
      </rPr>
      <t>金工实习</t>
    </r>
  </si>
  <si>
    <t>A160009</t>
  </si>
  <si>
    <r>
      <rPr>
        <sz val="9"/>
        <rFont val="宋体"/>
        <charset val="134"/>
      </rPr>
      <t>物理化学</t>
    </r>
    <r>
      <rPr>
        <sz val="9"/>
        <rFont val="Times New Roman"/>
        <charset val="134"/>
      </rPr>
      <t>B</t>
    </r>
    <r>
      <rPr>
        <sz val="9"/>
        <rFont val="宋体"/>
        <charset val="134"/>
      </rPr>
      <t>实验</t>
    </r>
  </si>
  <si>
    <t>A210003</t>
  </si>
  <si>
    <r>
      <rPr>
        <sz val="9"/>
        <rFont val="宋体"/>
        <charset val="134"/>
      </rPr>
      <t>电工电子技术实验</t>
    </r>
  </si>
  <si>
    <r>
      <rPr>
        <sz val="9"/>
        <rFont val="Times New Roman"/>
        <charset val="134"/>
      </rPr>
      <t>CET6</t>
    </r>
    <r>
      <rPr>
        <sz val="9"/>
        <rFont val="宋体"/>
        <charset val="134"/>
      </rPr>
      <t>提高课程</t>
    </r>
  </si>
  <si>
    <t>A070003</t>
  </si>
  <si>
    <r>
      <rPr>
        <sz val="9"/>
        <rFont val="宋体"/>
        <charset val="134"/>
      </rPr>
      <t>机械设计课程设计</t>
    </r>
  </si>
  <si>
    <t>第5学期</t>
  </si>
  <si>
    <t>第6学期</t>
  </si>
  <si>
    <r>
      <rPr>
        <sz val="9"/>
        <rFont val="宋体"/>
        <charset val="134"/>
      </rPr>
      <t>形势与政策</t>
    </r>
    <r>
      <rPr>
        <sz val="9"/>
        <rFont val="Times New Roman"/>
        <charset val="134"/>
      </rPr>
      <t>3</t>
    </r>
  </si>
  <si>
    <r>
      <rPr>
        <sz val="9"/>
        <rFont val="宋体"/>
        <charset val="134"/>
      </rPr>
      <t>形势与政策</t>
    </r>
    <r>
      <rPr>
        <sz val="9"/>
        <rFont val="Times New Roman"/>
        <charset val="134"/>
      </rPr>
      <t>4</t>
    </r>
  </si>
  <si>
    <r>
      <rPr>
        <sz val="9"/>
        <rFont val="宋体"/>
        <charset val="134"/>
      </rPr>
      <t>雅思辅导课程</t>
    </r>
    <r>
      <rPr>
        <sz val="9"/>
        <rFont val="Times New Roman"/>
        <charset val="134"/>
      </rPr>
      <t>1</t>
    </r>
  </si>
  <si>
    <r>
      <rPr>
        <sz val="9"/>
        <color rgb="FFFF0000"/>
        <rFont val="宋体"/>
        <charset val="134"/>
      </rPr>
      <t>工程</t>
    </r>
    <r>
      <rPr>
        <sz val="9"/>
        <color rgb="FFFF0000"/>
        <rFont val="Times New Roman"/>
        <charset val="134"/>
      </rPr>
      <t>CAD</t>
    </r>
    <r>
      <rPr>
        <sz val="9"/>
        <color rgb="FFFF0000"/>
        <rFont val="宋体"/>
        <charset val="134"/>
      </rPr>
      <t>制图</t>
    </r>
  </si>
  <si>
    <r>
      <rPr>
        <sz val="9"/>
        <rFont val="宋体"/>
        <charset val="134"/>
      </rPr>
      <t>托福辅导课程</t>
    </r>
    <r>
      <rPr>
        <sz val="9"/>
        <rFont val="Times New Roman"/>
        <charset val="134"/>
      </rPr>
      <t>1</t>
    </r>
  </si>
  <si>
    <r>
      <rPr>
        <sz val="9"/>
        <rFont val="宋体"/>
        <charset val="134"/>
      </rPr>
      <t>考研英语课程</t>
    </r>
  </si>
  <si>
    <r>
      <rPr>
        <sz val="9"/>
        <rFont val="宋体"/>
        <charset val="134"/>
      </rPr>
      <t>材料科学基础</t>
    </r>
  </si>
  <si>
    <r>
      <rPr>
        <sz val="9"/>
        <rFont val="宋体"/>
        <charset val="134"/>
      </rPr>
      <t>雅思辅导课程</t>
    </r>
    <r>
      <rPr>
        <sz val="9"/>
        <rFont val="Times New Roman"/>
        <charset val="134"/>
      </rPr>
      <t>2</t>
    </r>
  </si>
  <si>
    <r>
      <rPr>
        <sz val="9"/>
        <rFont val="宋体"/>
        <charset val="134"/>
      </rPr>
      <t>材料研究与测试方法</t>
    </r>
  </si>
  <si>
    <r>
      <rPr>
        <sz val="9"/>
        <rFont val="宋体"/>
        <charset val="134"/>
      </rPr>
      <t>托福辅导课程</t>
    </r>
    <r>
      <rPr>
        <sz val="9"/>
        <rFont val="Times New Roman"/>
        <charset val="134"/>
      </rPr>
      <t>2</t>
    </r>
  </si>
  <si>
    <r>
      <rPr>
        <sz val="9"/>
        <rFont val="宋体"/>
        <charset val="134"/>
      </rPr>
      <t>材料工艺学</t>
    </r>
    <r>
      <rPr>
        <sz val="9"/>
        <rFont val="Times New Roman"/>
        <charset val="134"/>
      </rPr>
      <t>3</t>
    </r>
  </si>
  <si>
    <t>建筑结构材料</t>
  </si>
  <si>
    <r>
      <rPr>
        <sz val="9"/>
        <rFont val="宋体"/>
        <charset val="134"/>
      </rPr>
      <t>专业外语</t>
    </r>
    <r>
      <rPr>
        <sz val="9"/>
        <rFont val="Times New Roman"/>
        <charset val="134"/>
      </rPr>
      <t>3</t>
    </r>
  </si>
  <si>
    <t>材料检测技术</t>
  </si>
  <si>
    <t>土木工程基础</t>
  </si>
  <si>
    <t>文献检索与科技写作</t>
  </si>
  <si>
    <t>建筑功能材料</t>
  </si>
  <si>
    <t>复合材料</t>
  </si>
  <si>
    <t>计算机在材料中的应用</t>
  </si>
  <si>
    <t>胶凝材料</t>
  </si>
  <si>
    <t>固体废弃物资源化</t>
  </si>
  <si>
    <t>纳米材料（双语）</t>
  </si>
  <si>
    <t>智能材料</t>
  </si>
  <si>
    <t>建筑节能材料与技术</t>
  </si>
  <si>
    <t>A050181</t>
  </si>
  <si>
    <t>文献检索及科技写作训练</t>
  </si>
  <si>
    <t>1K</t>
  </si>
  <si>
    <t>过程强化及创新思维训练</t>
  </si>
  <si>
    <t>A050153</t>
  </si>
  <si>
    <t>认识实习</t>
  </si>
  <si>
    <t>2K</t>
  </si>
  <si>
    <t>A050056</t>
  </si>
  <si>
    <t>材料制备及性能检测</t>
  </si>
  <si>
    <t>A050034</t>
  </si>
  <si>
    <t>材料基础实验</t>
  </si>
  <si>
    <t>A050062</t>
  </si>
  <si>
    <t>创新创业社会实践调研</t>
  </si>
  <si>
    <t>A050043</t>
  </si>
  <si>
    <t>材料科学与工程创新实践</t>
  </si>
  <si>
    <t>A050050</t>
  </si>
  <si>
    <t>材料学科前沿</t>
  </si>
  <si>
    <t>大学生就业指导与创业教育</t>
  </si>
  <si>
    <t>第7学期</t>
  </si>
  <si>
    <t>第8学期</t>
  </si>
  <si>
    <r>
      <rPr>
        <sz val="9"/>
        <rFont val="宋体"/>
        <charset val="134"/>
      </rPr>
      <t>工艺设计概论</t>
    </r>
    <r>
      <rPr>
        <sz val="9"/>
        <rFont val="Times New Roman"/>
        <charset val="134"/>
      </rPr>
      <t>3</t>
    </r>
  </si>
  <si>
    <t>A050015</t>
  </si>
  <si>
    <t>毕业实习</t>
  </si>
  <si>
    <t>限选</t>
  </si>
  <si>
    <t>A050008</t>
  </si>
  <si>
    <t>毕业设计/论文</t>
  </si>
  <si>
    <t>混凝土学</t>
  </si>
  <si>
    <t>金属材料</t>
  </si>
  <si>
    <t>生态建筑材料</t>
  </si>
  <si>
    <t>A050149</t>
  </si>
  <si>
    <t>热工设备课程设计</t>
  </si>
  <si>
    <t>A050160</t>
  </si>
  <si>
    <t>生产实习</t>
  </si>
  <si>
    <t>4K</t>
  </si>
  <si>
    <t>A050089</t>
  </si>
  <si>
    <t>工艺课程设计</t>
  </si>
  <si>
    <t>第9学期</t>
  </si>
  <si>
    <t>第10学期</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</si>
</sst>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_);[Red]\(0.0\)"/>
    <numFmt numFmtId="178" formatCode="0_);[Red]\(0\)"/>
    <numFmt numFmtId="179" formatCode="0.0;[Red]0.0"/>
    <numFmt numFmtId="180" formatCode="#,##0.0_);[Red]\(#,##0.0\)"/>
    <numFmt numFmtId="181" formatCode="0_ "/>
    <numFmt numFmtId="182" formatCode="#,##0.0_ "/>
  </numFmts>
  <fonts count="58">
    <font>
      <sz val="12"/>
      <name val="宋体"/>
      <charset val="134"/>
    </font>
    <font>
      <sz val="14"/>
      <name val="黑体"/>
      <charset val="134"/>
    </font>
    <font>
      <sz val="9"/>
      <name val="黑体"/>
      <charset val="134"/>
    </font>
    <font>
      <sz val="9"/>
      <name val="Times New Roman"/>
      <charset val="134"/>
    </font>
    <font>
      <sz val="9"/>
      <name val="宋体"/>
      <charset val="134"/>
    </font>
    <font>
      <sz val="9"/>
      <color rgb="FFFF0000"/>
      <name val="Times New Roman"/>
      <charset val="134"/>
    </font>
    <font>
      <sz val="9"/>
      <color rgb="FFFF0000"/>
      <name val="宋体"/>
      <charset val="134"/>
    </font>
    <font>
      <sz val="10"/>
      <name val="Times New Roman"/>
      <charset val="134"/>
    </font>
    <font>
      <sz val="10"/>
      <name val="宋体"/>
      <charset val="134"/>
    </font>
    <font>
      <sz val="10"/>
      <color rgb="FFFF0000"/>
      <name val="Times New Roman"/>
      <charset val="134"/>
    </font>
    <font>
      <sz val="10"/>
      <color rgb="FFFF0000"/>
      <name val="宋体"/>
      <charset val="134"/>
    </font>
    <font>
      <b/>
      <sz val="9"/>
      <name val="宋体"/>
      <charset val="134"/>
    </font>
    <font>
      <sz val="8"/>
      <color rgb="FFFF0000"/>
      <name val="Times New Roman"/>
      <charset val="134"/>
    </font>
    <font>
      <sz val="8"/>
      <name val="Times New Roman"/>
      <charset val="134"/>
    </font>
    <font>
      <b/>
      <sz val="20"/>
      <name val="宋体"/>
      <charset val="134"/>
    </font>
    <font>
      <sz val="8"/>
      <name val="宋体"/>
      <charset val="134"/>
    </font>
    <font>
      <sz val="7"/>
      <name val="宋体"/>
      <charset val="134"/>
    </font>
    <font>
      <sz val="8"/>
      <color rgb="FFFF0000"/>
      <name val="宋体"/>
      <charset val="134"/>
    </font>
    <font>
      <sz val="8"/>
      <name val="宋体"/>
      <charset val="134"/>
      <scheme val="minor"/>
    </font>
    <font>
      <sz val="12"/>
      <name val="Times New Roman"/>
      <charset val="134"/>
    </font>
    <font>
      <sz val="14"/>
      <name val="Times New Roman"/>
      <charset val="134"/>
    </font>
    <font>
      <sz val="10.5"/>
      <name val="Times New Roman"/>
      <charset val="134"/>
    </font>
    <font>
      <b/>
      <sz val="12"/>
      <name val="Times New Roman"/>
      <charset val="134"/>
    </font>
    <font>
      <b/>
      <sz val="10"/>
      <name val="宋体"/>
      <charset val="134"/>
    </font>
    <font>
      <b/>
      <sz val="10"/>
      <name val="Times New Roman"/>
      <charset val="134"/>
    </font>
    <font>
      <sz val="12"/>
      <name val="黑体"/>
      <charset val="134"/>
    </font>
    <font>
      <sz val="12"/>
      <color rgb="FFFF0000"/>
      <name val="Times New Roman"/>
      <charset val="134"/>
    </font>
    <font>
      <b/>
      <sz val="12"/>
      <color rgb="FFFF0000"/>
      <name val="Times New Roman"/>
      <charset val="134"/>
    </font>
    <font>
      <sz val="10"/>
      <name val="黑体"/>
      <charset val="134"/>
    </font>
    <font>
      <sz val="10"/>
      <color indexed="10"/>
      <name val="黑体"/>
      <charset val="134"/>
    </font>
    <font>
      <sz val="10"/>
      <color indexed="10"/>
      <name val="宋体"/>
      <charset val="134"/>
    </font>
    <font>
      <sz val="6"/>
      <name val="宋体"/>
      <charset val="134"/>
    </font>
    <font>
      <sz val="6"/>
      <name val="Times New Roman"/>
      <charset val="134"/>
    </font>
    <font>
      <b/>
      <sz val="8"/>
      <name val="Times New Roman"/>
      <charset val="134"/>
    </font>
    <font>
      <b/>
      <sz val="6"/>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bscript"/>
      <sz val="8"/>
      <name val="Times New Roman"/>
      <charset val="134"/>
    </font>
    <font>
      <sz val="8"/>
      <color indexed="10"/>
      <name val="宋体"/>
      <charset val="134"/>
    </font>
    <font>
      <b/>
      <sz val="12"/>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5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35" fillId="0" borderId="0" applyFont="0" applyFill="0" applyBorder="0" applyAlignment="0" applyProtection="0">
      <alignment vertical="center"/>
    </xf>
    <xf numFmtId="0" fontId="36" fillId="5" borderId="0" applyNumberFormat="0" applyBorder="0" applyAlignment="0" applyProtection="0">
      <alignment vertical="center"/>
    </xf>
    <xf numFmtId="0" fontId="37" fillId="6" borderId="17"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7" borderId="0" applyNumberFormat="0" applyBorder="0" applyAlignment="0" applyProtection="0">
      <alignment vertical="center"/>
    </xf>
    <xf numFmtId="0" fontId="38" fillId="8" borderId="0" applyNumberFormat="0" applyBorder="0" applyAlignment="0" applyProtection="0">
      <alignment vertical="center"/>
    </xf>
    <xf numFmtId="43" fontId="35" fillId="0" borderId="0" applyFont="0" applyFill="0" applyBorder="0" applyAlignment="0" applyProtection="0">
      <alignment vertical="center"/>
    </xf>
    <xf numFmtId="0" fontId="39" fillId="9"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xf numFmtId="0" fontId="35" fillId="10" borderId="18" applyNumberFormat="0" applyFont="0" applyAlignment="0" applyProtection="0">
      <alignment vertical="center"/>
    </xf>
    <xf numFmtId="0" fontId="39" fillId="11"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6" fillId="0" borderId="19" applyNumberFormat="0" applyFill="0" applyAlignment="0" applyProtection="0">
      <alignment vertical="center"/>
    </xf>
    <xf numFmtId="0" fontId="0" fillId="0" borderId="0">
      <alignment vertical="center"/>
    </xf>
    <xf numFmtId="0" fontId="47" fillId="0" borderId="19" applyNumberFormat="0" applyFill="0" applyAlignment="0" applyProtection="0">
      <alignment vertical="center"/>
    </xf>
    <xf numFmtId="0" fontId="39" fillId="12" borderId="0" applyNumberFormat="0" applyBorder="0" applyAlignment="0" applyProtection="0">
      <alignment vertical="center"/>
    </xf>
    <xf numFmtId="0" fontId="42" fillId="0" borderId="20" applyNumberFormat="0" applyFill="0" applyAlignment="0" applyProtection="0">
      <alignment vertical="center"/>
    </xf>
    <xf numFmtId="0" fontId="39" fillId="13" borderId="0" applyNumberFormat="0" applyBorder="0" applyAlignment="0" applyProtection="0">
      <alignment vertical="center"/>
    </xf>
    <xf numFmtId="0" fontId="48" fillId="14" borderId="21" applyNumberFormat="0" applyAlignment="0" applyProtection="0">
      <alignment vertical="center"/>
    </xf>
    <xf numFmtId="0" fontId="49" fillId="14" borderId="17" applyNumberFormat="0" applyAlignment="0" applyProtection="0">
      <alignment vertical="center"/>
    </xf>
    <xf numFmtId="0" fontId="50" fillId="15" borderId="22" applyNumberFormat="0" applyAlignment="0" applyProtection="0">
      <alignment vertical="center"/>
    </xf>
    <xf numFmtId="0" fontId="36" fillId="16" borderId="0" applyNumberFormat="0" applyBorder="0" applyAlignment="0" applyProtection="0">
      <alignment vertical="center"/>
    </xf>
    <xf numFmtId="0" fontId="39" fillId="17" borderId="0" applyNumberFormat="0" applyBorder="0" applyAlignment="0" applyProtection="0">
      <alignment vertical="center"/>
    </xf>
    <xf numFmtId="0" fontId="51" fillId="0" borderId="23" applyNumberFormat="0" applyFill="0" applyAlignment="0" applyProtection="0">
      <alignment vertical="center"/>
    </xf>
    <xf numFmtId="0" fontId="52" fillId="0" borderId="24" applyNumberFormat="0" applyFill="0" applyAlignment="0" applyProtection="0">
      <alignment vertical="center"/>
    </xf>
    <xf numFmtId="0" fontId="53" fillId="18" borderId="0" applyNumberFormat="0" applyBorder="0" applyAlignment="0" applyProtection="0">
      <alignment vertical="center"/>
    </xf>
    <xf numFmtId="0" fontId="54" fillId="19" borderId="0" applyNumberFormat="0" applyBorder="0" applyAlignment="0" applyProtection="0">
      <alignment vertical="center"/>
    </xf>
    <xf numFmtId="0" fontId="36" fillId="20" borderId="0" applyNumberFormat="0" applyBorder="0" applyAlignment="0" applyProtection="0">
      <alignment vertical="center"/>
    </xf>
    <xf numFmtId="0" fontId="39"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0" fillId="0" borderId="0"/>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0" fillId="0" borderId="0"/>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6" fillId="31" borderId="0" applyNumberFormat="0" applyBorder="0" applyAlignment="0" applyProtection="0">
      <alignment vertical="center"/>
    </xf>
    <xf numFmtId="0" fontId="0" fillId="0" borderId="0"/>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center"/>
    </xf>
    <xf numFmtId="0" fontId="36" fillId="34" borderId="0" applyNumberFormat="0" applyBorder="0" applyAlignment="0" applyProtection="0">
      <alignment vertical="center"/>
    </xf>
    <xf numFmtId="0" fontId="39"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cellStyleXfs>
  <cellXfs count="384">
    <xf numFmtId="0" fontId="0" fillId="0" borderId="0" xfId="0">
      <alignment vertical="center"/>
    </xf>
    <xf numFmtId="0" fontId="1" fillId="0" borderId="0" xfId="43" applyFont="1" applyAlignment="1">
      <alignment horizontal="center"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43" applyFont="1" applyBorder="1" applyAlignment="1">
      <alignment horizontal="center" vertical="center"/>
    </xf>
    <xf numFmtId="0" fontId="2" fillId="0" borderId="2" xfId="43" applyFont="1" applyBorder="1" applyAlignment="1">
      <alignment horizontal="center" vertical="center"/>
    </xf>
    <xf numFmtId="0" fontId="2" fillId="0" borderId="3" xfId="43" applyFont="1" applyBorder="1" applyAlignment="1">
      <alignment horizontal="center" vertical="center"/>
    </xf>
    <xf numFmtId="0" fontId="3" fillId="0" borderId="1" xfId="46" applyFont="1" applyBorder="1" applyAlignment="1">
      <alignment horizontal="center" vertical="center" wrapText="1"/>
    </xf>
    <xf numFmtId="0" fontId="3" fillId="0" borderId="1" xfId="46" applyFont="1" applyBorder="1" applyAlignment="1">
      <alignment horizontal="left"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46" applyFont="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46" applyFont="1" applyBorder="1" applyAlignment="1">
      <alignment horizontal="center" vertical="center" wrapText="1"/>
    </xf>
    <xf numFmtId="0" fontId="8" fillId="0" borderId="1" xfId="46" applyFont="1" applyBorder="1" applyAlignment="1">
      <alignment horizontal="lef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3" xfId="0" applyFont="1" applyBorder="1" applyAlignment="1">
      <alignment vertical="center" wrapText="1"/>
    </xf>
    <xf numFmtId="177"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2" borderId="1" xfId="46"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top"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center" wrapText="1"/>
    </xf>
    <xf numFmtId="177" fontId="7" fillId="2" borderId="1" xfId="0" applyNumberFormat="1" applyFont="1" applyFill="1" applyBorder="1" applyAlignment="1">
      <alignment horizontal="center" wrapText="1"/>
    </xf>
    <xf numFmtId="177" fontId="7" fillId="2" borderId="1" xfId="46"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46"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0" borderId="1" xfId="54" applyFont="1" applyBorder="1" applyAlignment="1">
      <alignment horizontal="center" vertical="center" wrapText="1"/>
    </xf>
    <xf numFmtId="0" fontId="4" fillId="0" borderId="1" xfId="43" applyFont="1" applyBorder="1" applyAlignment="1">
      <alignment horizontal="left" vertical="center" wrapText="1"/>
    </xf>
    <xf numFmtId="177" fontId="3" fillId="0" borderId="1" xfId="43"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77" fontId="3" fillId="0" borderId="1" xfId="46" applyNumberFormat="1" applyFont="1" applyBorder="1" applyAlignment="1">
      <alignment horizontal="center" vertical="center" wrapText="1"/>
    </xf>
    <xf numFmtId="0" fontId="9" fillId="0" borderId="1" xfId="46" applyFont="1" applyBorder="1" applyAlignment="1">
      <alignment horizontal="center" vertical="center" wrapText="1"/>
    </xf>
    <xf numFmtId="0" fontId="10" fillId="0" borderId="1" xfId="0" applyFont="1" applyBorder="1" applyAlignment="1">
      <alignment horizontal="left" vertical="center" wrapText="1"/>
    </xf>
    <xf numFmtId="177" fontId="9" fillId="0" borderId="1" xfId="46"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1" xfId="54" applyFont="1" applyBorder="1" applyAlignment="1">
      <alignment horizontal="center" vertical="center" wrapText="1"/>
    </xf>
    <xf numFmtId="0" fontId="3" fillId="0" borderId="1" xfId="51" applyFont="1" applyBorder="1" applyAlignment="1">
      <alignment horizontal="center"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0" borderId="1" xfId="0" applyFont="1" applyBorder="1">
      <alignment vertical="center"/>
    </xf>
    <xf numFmtId="177"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wrapText="1"/>
    </xf>
    <xf numFmtId="0" fontId="4" fillId="0" borderId="1" xfId="14" applyFont="1" applyBorder="1" applyAlignment="1">
      <alignment vertical="center" wrapText="1"/>
    </xf>
    <xf numFmtId="176" fontId="3" fillId="0" borderId="1" xfId="14"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7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77" fontId="12" fillId="0" borderId="1" xfId="46" applyNumberFormat="1" applyFont="1" applyBorder="1" applyAlignment="1">
      <alignment horizontal="center" vertical="center" wrapText="1"/>
    </xf>
    <xf numFmtId="0" fontId="12" fillId="0" borderId="1"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6" fontId="7" fillId="2" borderId="1" xfId="23" applyNumberFormat="1" applyFont="1" applyFill="1" applyBorder="1" applyAlignment="1">
      <alignment horizontal="center" vertical="center" wrapText="1"/>
    </xf>
    <xf numFmtId="0" fontId="7" fillId="2" borderId="1" xfId="23" applyFont="1" applyFill="1" applyBorder="1" applyAlignment="1">
      <alignment horizontal="center" vertical="center" wrapText="1"/>
    </xf>
    <xf numFmtId="177" fontId="13" fillId="2" borderId="1" xfId="0" applyNumberFormat="1" applyFont="1" applyFill="1" applyBorder="1" applyAlignment="1">
      <alignment horizontal="center" wrapText="1"/>
    </xf>
    <xf numFmtId="0" fontId="13" fillId="2" borderId="1" xfId="0" applyFont="1" applyFill="1" applyBorder="1" applyAlignment="1">
      <alignment horizontal="center" vertical="center" wrapText="1"/>
    </xf>
    <xf numFmtId="177" fontId="13" fillId="0" borderId="1" xfId="0" applyNumberFormat="1" applyFont="1" applyBorder="1" applyAlignment="1">
      <alignment horizontal="center" wrapText="1"/>
    </xf>
    <xf numFmtId="0" fontId="13" fillId="0" borderId="1" xfId="0" applyFont="1" applyBorder="1" applyAlignment="1">
      <alignment horizontal="center" vertical="top" wrapText="1"/>
    </xf>
    <xf numFmtId="176" fontId="3" fillId="0" borderId="1" xfId="43"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176" fontId="4" fillId="0" borderId="0" xfId="0" applyNumberFormat="1" applyFont="1" applyAlignment="1">
      <alignment horizontal="center" vertical="center" wrapText="1"/>
    </xf>
    <xf numFmtId="0" fontId="4" fillId="0" borderId="0" xfId="0" applyFont="1" applyAlignment="1">
      <alignment vertical="center" wrapText="1"/>
    </xf>
    <xf numFmtId="0" fontId="8" fillId="2" borderId="1" xfId="0" applyFont="1" applyFill="1" applyBorder="1" applyAlignment="1">
      <alignment horizontal="justify" vertical="center" wrapText="1"/>
    </xf>
    <xf numFmtId="49" fontId="3" fillId="0" borderId="1" xfId="23" applyNumberFormat="1" applyFont="1" applyBorder="1" applyAlignment="1">
      <alignment horizontal="center" vertical="center" wrapText="1"/>
    </xf>
    <xf numFmtId="0" fontId="4" fillId="0" borderId="1" xfId="23" applyFont="1" applyBorder="1" applyAlignment="1">
      <alignment horizontal="justify" vertical="center" wrapText="1"/>
    </xf>
    <xf numFmtId="0" fontId="3" fillId="0" borderId="1" xfId="23" applyFont="1" applyBorder="1" applyAlignment="1">
      <alignment horizontal="center" vertical="center" wrapText="1"/>
    </xf>
    <xf numFmtId="0" fontId="4" fillId="0" borderId="1" xfId="23" applyFont="1" applyBorder="1" applyAlignment="1">
      <alignment horizontal="left" vertical="center" wrapText="1"/>
    </xf>
    <xf numFmtId="176" fontId="3" fillId="0" borderId="1" xfId="23" applyNumberFormat="1" applyFont="1" applyBorder="1" applyAlignment="1">
      <alignment horizontal="center" vertical="center" wrapText="1"/>
    </xf>
    <xf numFmtId="0" fontId="3" fillId="0" borderId="1" xfId="23" applyFont="1" applyBorder="1" applyAlignment="1">
      <alignment horizontal="center" vertical="center"/>
    </xf>
    <xf numFmtId="0" fontId="4" fillId="3" borderId="1" xfId="23" applyFont="1" applyFill="1" applyBorder="1" applyAlignment="1">
      <alignment horizontal="justify" vertical="center" wrapText="1"/>
    </xf>
    <xf numFmtId="176" fontId="3" fillId="0" borderId="1" xfId="46" applyNumberFormat="1" applyFont="1" applyBorder="1" applyAlignment="1">
      <alignment horizontal="center" vertical="center" wrapText="1"/>
    </xf>
    <xf numFmtId="9" fontId="4" fillId="0" borderId="1" xfId="11"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23" applyFont="1" applyFill="1" applyBorder="1" applyAlignment="1">
      <alignment horizontal="center" vertical="center" wrapText="1"/>
    </xf>
    <xf numFmtId="177" fontId="3" fillId="3" borderId="1" xfId="59"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77" fontId="13" fillId="3" borderId="1" xfId="0" applyNumberFormat="1" applyFont="1" applyFill="1" applyBorder="1" applyAlignment="1">
      <alignment horizontal="center" wrapText="1"/>
    </xf>
    <xf numFmtId="0" fontId="13" fillId="3" borderId="1" xfId="0" applyFont="1" applyFill="1" applyBorder="1" applyAlignment="1">
      <alignment horizontal="center" vertical="center" wrapText="1"/>
    </xf>
    <xf numFmtId="176" fontId="13" fillId="0" borderId="1" xfId="23" applyNumberFormat="1" applyFont="1" applyBorder="1" applyAlignment="1">
      <alignment horizontal="center" vertical="center" wrapText="1"/>
    </xf>
    <xf numFmtId="0" fontId="13" fillId="0" borderId="1" xfId="23" applyFont="1" applyBorder="1" applyAlignment="1">
      <alignment horizontal="center" vertical="center" wrapText="1"/>
    </xf>
    <xf numFmtId="176" fontId="13" fillId="0" borderId="1" xfId="23" applyNumberFormat="1" applyFont="1" applyBorder="1" applyAlignment="1">
      <alignment horizontal="center" vertical="center"/>
    </xf>
    <xf numFmtId="0" fontId="13" fillId="0" borderId="1" xfId="23" applyFont="1" applyBorder="1" applyAlignment="1">
      <alignment horizontal="center" vertical="center"/>
    </xf>
    <xf numFmtId="177" fontId="13" fillId="0" borderId="1" xfId="59" applyNumberFormat="1" applyFont="1" applyBorder="1" applyAlignment="1">
      <alignment horizontal="center" vertical="center" wrapText="1"/>
    </xf>
    <xf numFmtId="176" fontId="13" fillId="0" borderId="1" xfId="46" applyNumberFormat="1" applyFont="1" applyBorder="1" applyAlignment="1">
      <alignment horizontal="center" vertical="center" wrapText="1"/>
    </xf>
    <xf numFmtId="177" fontId="13" fillId="0" borderId="1" xfId="46" applyNumberFormat="1" applyFont="1" applyBorder="1" applyAlignment="1">
      <alignment horizontal="center" vertical="center" wrapText="1"/>
    </xf>
    <xf numFmtId="176" fontId="13" fillId="0" borderId="1" xfId="59" applyNumberFormat="1" applyFont="1" applyBorder="1" applyAlignment="1">
      <alignment horizontal="center" vertical="center" wrapText="1"/>
    </xf>
    <xf numFmtId="177" fontId="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4" fillId="4" borderId="0" xfId="0" applyFont="1" applyFill="1" applyAlignment="1">
      <alignmen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177"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9" fontId="13" fillId="0" borderId="4" xfId="0" applyNumberFormat="1" applyFont="1" applyBorder="1" applyAlignment="1">
      <alignment horizontal="center" vertical="center" wrapText="1"/>
    </xf>
    <xf numFmtId="177" fontId="13"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5" fillId="0" borderId="6" xfId="0" applyFont="1" applyBorder="1" applyAlignment="1">
      <alignment horizontal="left" vertical="center" wrapText="1"/>
    </xf>
    <xf numFmtId="49" fontId="13" fillId="0" borderId="7" xfId="0" applyNumberFormat="1" applyFont="1" applyBorder="1" applyAlignment="1">
      <alignment horizontal="center" vertical="center" wrapText="1"/>
    </xf>
    <xf numFmtId="177" fontId="13" fillId="0" borderId="8" xfId="0" applyNumberFormat="1" applyFont="1" applyBorder="1" applyAlignment="1">
      <alignment horizontal="center" vertical="center" wrapText="1"/>
    </xf>
    <xf numFmtId="49" fontId="13"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5" fillId="0" borderId="6" xfId="0" applyFont="1" applyBorder="1" applyAlignment="1">
      <alignment vertical="center" wrapText="1"/>
    </xf>
    <xf numFmtId="0" fontId="15" fillId="0" borderId="5" xfId="0" applyFont="1" applyBorder="1">
      <alignment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49" fontId="13" fillId="0" borderId="9" xfId="0" applyNumberFormat="1" applyFont="1" applyBorder="1" applyAlignment="1">
      <alignment horizontal="center" vertical="center" wrapText="1"/>
    </xf>
    <xf numFmtId="177" fontId="13" fillId="0" borderId="10"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49" fontId="13" fillId="0" borderId="1" xfId="0" applyNumberFormat="1" applyFont="1" applyBorder="1" applyAlignment="1">
      <alignment horizontal="center" vertical="center" wrapText="1"/>
    </xf>
    <xf numFmtId="177" fontId="13" fillId="0" borderId="1" xfId="0" applyNumberFormat="1" applyFont="1" applyBorder="1" applyAlignment="1">
      <alignment horizontal="center" vertical="center" wrapText="1"/>
    </xf>
    <xf numFmtId="178" fontId="13" fillId="0" borderId="1" xfId="0" applyNumberFormat="1" applyFont="1" applyBorder="1" applyAlignment="1">
      <alignment horizontal="center" vertical="center" wrapText="1"/>
    </xf>
    <xf numFmtId="0" fontId="13" fillId="0" borderId="1" xfId="46" applyFont="1" applyBorder="1" applyAlignment="1">
      <alignment horizontal="center" vertical="center" wrapText="1"/>
    </xf>
    <xf numFmtId="178" fontId="13" fillId="0" borderId="1" xfId="46" applyNumberFormat="1" applyFont="1" applyBorder="1" applyAlignment="1">
      <alignment horizontal="center" vertical="center" wrapText="1"/>
    </xf>
    <xf numFmtId="0" fontId="16" fillId="0" borderId="1" xfId="0" applyFont="1" applyBorder="1" applyAlignment="1">
      <alignment vertical="center" wrapText="1"/>
    </xf>
    <xf numFmtId="0" fontId="13" fillId="0" borderId="1" xfId="0" applyFont="1" applyBorder="1" applyAlignment="1">
      <alignment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1" xfId="0" applyFont="1" applyBorder="1" applyAlignment="1">
      <alignment horizontal="center" vertical="center"/>
    </xf>
    <xf numFmtId="0" fontId="15" fillId="0" borderId="6"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9" xfId="0" applyFont="1" applyBorder="1" applyAlignment="1">
      <alignment horizontal="center" vertical="center" wrapText="1"/>
    </xf>
    <xf numFmtId="49" fontId="15" fillId="0" borderId="1" xfId="0" applyNumberFormat="1" applyFont="1" applyBorder="1" applyAlignment="1">
      <alignment horizontal="center" vertical="center" wrapText="1"/>
    </xf>
    <xf numFmtId="179" fontId="13" fillId="0" borderId="1" xfId="0" applyNumberFormat="1" applyFont="1" applyBorder="1" applyAlignment="1">
      <alignment horizontal="center" vertical="center" wrapText="1"/>
    </xf>
    <xf numFmtId="49" fontId="13" fillId="2" borderId="5" xfId="0" applyNumberFormat="1" applyFont="1" applyFill="1" applyBorder="1" applyAlignment="1">
      <alignment horizontal="center" vertical="center" wrapText="1"/>
    </xf>
    <xf numFmtId="176" fontId="13" fillId="2" borderId="5"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2" borderId="1" xfId="0" applyFont="1" applyFill="1" applyBorder="1" applyAlignment="1">
      <alignment vertical="center" wrapText="1"/>
    </xf>
    <xf numFmtId="49" fontId="13" fillId="2" borderId="10" xfId="0" applyNumberFormat="1" applyFont="1" applyFill="1" applyBorder="1" applyAlignment="1">
      <alignment horizontal="center" vertical="center" wrapText="1"/>
    </xf>
    <xf numFmtId="176" fontId="13" fillId="2" borderId="10" xfId="0" applyNumberFormat="1"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7" fillId="3" borderId="1" xfId="57" applyFont="1" applyFill="1" applyBorder="1" applyAlignment="1">
      <alignment horizontal="justify" vertical="center" wrapText="1"/>
    </xf>
    <xf numFmtId="0" fontId="15" fillId="0" borderId="8" xfId="0" applyFont="1" applyBorder="1" applyAlignment="1">
      <alignment horizontal="center" vertical="center" wrapText="1"/>
    </xf>
    <xf numFmtId="0" fontId="17" fillId="3" borderId="1" xfId="0" applyFont="1" applyFill="1" applyBorder="1" applyAlignment="1">
      <alignment horizontal="justify" vertical="center" wrapText="1"/>
    </xf>
    <xf numFmtId="0" fontId="15" fillId="0" borderId="10" xfId="0" applyFont="1" applyBorder="1" applyAlignment="1">
      <alignment horizontal="center" vertical="center" wrapText="1"/>
    </xf>
    <xf numFmtId="180" fontId="13" fillId="0" borderId="1" xfId="0" applyNumberFormat="1" applyFont="1" applyBorder="1" applyAlignment="1">
      <alignment horizontal="center" vertical="center" wrapText="1"/>
    </xf>
    <xf numFmtId="0" fontId="13" fillId="2" borderId="1" xfId="46"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0" fontId="13" fillId="0" borderId="5" xfId="46" applyFont="1" applyBorder="1" applyAlignment="1">
      <alignment horizontal="center" vertical="center" wrapText="1"/>
    </xf>
    <xf numFmtId="180" fontId="13" fillId="0" borderId="5" xfId="0" applyNumberFormat="1" applyFont="1" applyBorder="1" applyAlignment="1">
      <alignment horizontal="center" vertical="center" wrapText="1"/>
    </xf>
    <xf numFmtId="0" fontId="13" fillId="2" borderId="5" xfId="46" applyFont="1" applyFill="1" applyBorder="1" applyAlignment="1">
      <alignment horizontal="center" vertical="center" wrapText="1"/>
    </xf>
    <xf numFmtId="0" fontId="18" fillId="2" borderId="1" xfId="0" applyFont="1" applyFill="1" applyBorder="1" applyAlignment="1">
      <alignment vertical="center" wrapText="1"/>
    </xf>
    <xf numFmtId="0" fontId="13" fillId="0" borderId="8" xfId="46" applyFont="1" applyBorder="1" applyAlignment="1">
      <alignment horizontal="center" vertical="center" wrapText="1"/>
    </xf>
    <xf numFmtId="180" fontId="13" fillId="0" borderId="8" xfId="0" applyNumberFormat="1" applyFont="1" applyBorder="1" applyAlignment="1">
      <alignment horizontal="center" vertical="center" wrapText="1"/>
    </xf>
    <xf numFmtId="0" fontId="13" fillId="2" borderId="8" xfId="46" applyFont="1" applyFill="1" applyBorder="1" applyAlignment="1">
      <alignment horizontal="center" vertical="center" wrapText="1"/>
    </xf>
    <xf numFmtId="0" fontId="13" fillId="2" borderId="8" xfId="0"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0" fontId="15" fillId="0" borderId="1" xfId="46" applyFont="1" applyBorder="1" applyAlignment="1">
      <alignment horizontal="left" vertical="center" wrapText="1"/>
    </xf>
    <xf numFmtId="0" fontId="13" fillId="0" borderId="1" xfId="46" applyFont="1" applyBorder="1" applyAlignment="1">
      <alignment horizontal="left" vertical="center" wrapText="1"/>
    </xf>
    <xf numFmtId="181" fontId="13"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3" borderId="1" xfId="58" applyFont="1" applyFill="1" applyBorder="1" applyAlignment="1">
      <alignment horizontal="center" vertical="center" wrapText="1"/>
    </xf>
    <xf numFmtId="0" fontId="12" fillId="3" borderId="1" xfId="46"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 xfId="0" applyFont="1" applyFill="1" applyBorder="1" applyAlignment="1">
      <alignment vertical="center" wrapText="1"/>
    </xf>
    <xf numFmtId="0" fontId="15" fillId="0" borderId="1" xfId="60" applyFont="1" applyBorder="1" applyAlignment="1">
      <alignment horizontal="left" vertical="center" wrapText="1" readingOrder="1"/>
    </xf>
    <xf numFmtId="0" fontId="15" fillId="0" borderId="1" xfId="60" applyFont="1" applyBorder="1" applyAlignment="1">
      <alignment vertical="center" wrapText="1"/>
    </xf>
    <xf numFmtId="0" fontId="15" fillId="0" borderId="1" xfId="60" applyFont="1" applyBorder="1" applyAlignment="1">
      <alignment horizontal="justify" vertical="center" wrapText="1"/>
    </xf>
    <xf numFmtId="0" fontId="15" fillId="0" borderId="1" xfId="13" applyFont="1" applyBorder="1" applyAlignment="1">
      <alignment horizontal="left" vertical="center" wrapText="1" readingOrder="1"/>
    </xf>
    <xf numFmtId="0" fontId="15" fillId="0" borderId="1" xfId="13" applyFont="1" applyBorder="1" applyAlignment="1">
      <alignment vertical="center" wrapText="1"/>
    </xf>
    <xf numFmtId="0" fontId="15" fillId="0" borderId="1" xfId="13" applyFont="1" applyBorder="1" applyAlignment="1">
      <alignment horizontal="justify" vertical="center" wrapText="1"/>
    </xf>
    <xf numFmtId="0" fontId="15" fillId="0" borderId="1" xfId="46" applyFont="1" applyBorder="1" applyAlignment="1">
      <alignment horizontal="center" vertical="center" wrapText="1"/>
    </xf>
    <xf numFmtId="0" fontId="4" fillId="0" borderId="11" xfId="0" applyFont="1" applyBorder="1" applyAlignment="1">
      <alignment horizontal="left" vertical="center" wrapText="1"/>
    </xf>
    <xf numFmtId="0" fontId="3" fillId="0" borderId="11" xfId="0" applyFont="1" applyBorder="1" applyAlignment="1">
      <alignment horizontal="left" vertical="center" wrapText="1"/>
    </xf>
    <xf numFmtId="0" fontId="15" fillId="0" borderId="1" xfId="61" applyFont="1" applyBorder="1" applyAlignment="1">
      <alignment horizontal="center" vertical="center" wrapText="1"/>
    </xf>
    <xf numFmtId="0" fontId="15" fillId="0" borderId="1" xfId="62" applyFont="1" applyBorder="1" applyAlignment="1">
      <alignment horizontal="center" vertical="center" wrapText="1"/>
    </xf>
    <xf numFmtId="0" fontId="13" fillId="0" borderId="1" xfId="21" applyFont="1" applyBorder="1" applyAlignment="1">
      <alignment horizontal="center" vertical="center" wrapText="1"/>
    </xf>
    <xf numFmtId="0" fontId="19" fillId="0" borderId="0" xfId="43" applyFont="1" applyAlignment="1">
      <alignment vertical="center"/>
    </xf>
    <xf numFmtId="0" fontId="19" fillId="0" borderId="0" xfId="43" applyFont="1" applyAlignment="1">
      <alignment horizontal="center" vertical="center"/>
    </xf>
    <xf numFmtId="9" fontId="19" fillId="0" borderId="0" xfId="43" applyNumberFormat="1" applyFont="1" applyAlignment="1">
      <alignment horizontal="center" vertical="center"/>
    </xf>
    <xf numFmtId="9" fontId="19" fillId="0" borderId="0" xfId="43" applyNumberFormat="1" applyFont="1" applyAlignment="1">
      <alignment vertical="center"/>
    </xf>
    <xf numFmtId="0" fontId="20" fillId="0" borderId="12" xfId="43" applyFont="1" applyBorder="1" applyAlignment="1">
      <alignment horizontal="center" vertical="center"/>
    </xf>
    <xf numFmtId="9" fontId="20" fillId="0" borderId="12" xfId="43" applyNumberFormat="1" applyFont="1" applyBorder="1" applyAlignment="1">
      <alignment horizontal="center" vertical="center"/>
    </xf>
    <xf numFmtId="0" fontId="19" fillId="0" borderId="2" xfId="43" applyFont="1" applyBorder="1" applyAlignment="1">
      <alignment horizontal="center" vertical="center" wrapText="1"/>
    </xf>
    <xf numFmtId="0" fontId="19" fillId="0" borderId="13" xfId="43" applyFont="1" applyBorder="1" applyAlignment="1">
      <alignment horizontal="center" vertical="center" wrapText="1"/>
    </xf>
    <xf numFmtId="0" fontId="19" fillId="0" borderId="6" xfId="43" applyFont="1" applyBorder="1" applyAlignment="1">
      <alignment horizontal="center" vertical="center" wrapText="1"/>
    </xf>
    <xf numFmtId="0" fontId="19" fillId="0" borderId="1" xfId="43" applyFont="1" applyBorder="1" applyAlignment="1">
      <alignment horizontal="center" vertical="center" wrapText="1"/>
    </xf>
    <xf numFmtId="9" fontId="19" fillId="0" borderId="1" xfId="43" applyNumberFormat="1" applyFont="1" applyBorder="1" applyAlignment="1">
      <alignment horizontal="center" vertical="center" wrapText="1"/>
    </xf>
    <xf numFmtId="0" fontId="21" fillId="0" borderId="0" xfId="43" applyFont="1" applyAlignment="1">
      <alignment horizontal="justify" vertical="center" wrapText="1"/>
    </xf>
    <xf numFmtId="0" fontId="19" fillId="0" borderId="5" xfId="43" applyFont="1" applyBorder="1" applyAlignment="1">
      <alignment horizontal="center" vertical="center" wrapText="1"/>
    </xf>
    <xf numFmtId="0" fontId="19" fillId="0" borderId="8" xfId="43" applyFont="1" applyBorder="1" applyAlignment="1">
      <alignment horizontal="center" vertical="center" wrapText="1"/>
    </xf>
    <xf numFmtId="0" fontId="19" fillId="0" borderId="10" xfId="43"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43" applyFont="1" applyBorder="1" applyAlignment="1">
      <alignment horizontal="center" vertical="center"/>
    </xf>
    <xf numFmtId="0" fontId="22" fillId="0" borderId="1" xfId="0" applyFont="1" applyBorder="1" applyAlignment="1">
      <alignment horizontal="center" vertical="center" wrapText="1"/>
    </xf>
    <xf numFmtId="0" fontId="22" fillId="0" borderId="1" xfId="43" applyFont="1" applyBorder="1" applyAlignment="1">
      <alignment horizontal="center" vertical="center" wrapText="1"/>
    </xf>
    <xf numFmtId="9" fontId="19" fillId="0" borderId="6" xfId="43" applyNumberFormat="1" applyFont="1" applyBorder="1" applyAlignment="1">
      <alignment horizontal="center" vertical="center" wrapText="1"/>
    </xf>
    <xf numFmtId="0" fontId="19" fillId="0" borderId="1" xfId="43" applyFont="1" applyBorder="1" applyAlignment="1">
      <alignment horizontal="left" vertical="center" wrapText="1"/>
    </xf>
    <xf numFmtId="9" fontId="22" fillId="0" borderId="1" xfId="43" applyNumberFormat="1" applyFont="1" applyBorder="1" applyAlignment="1">
      <alignment horizontal="center" vertical="center" wrapText="1"/>
    </xf>
    <xf numFmtId="0" fontId="19" fillId="0" borderId="2" xfId="43" applyFont="1" applyBorder="1" applyAlignment="1">
      <alignment horizontal="left" vertical="center" wrapText="1"/>
    </xf>
    <xf numFmtId="0" fontId="19" fillId="0" borderId="13" xfId="43" applyFont="1" applyBorder="1" applyAlignment="1">
      <alignment horizontal="left" vertical="center" wrapText="1"/>
    </xf>
    <xf numFmtId="0" fontId="0" fillId="0" borderId="2" xfId="43" applyBorder="1" applyAlignment="1">
      <alignment horizontal="left" vertical="center" wrapText="1"/>
    </xf>
    <xf numFmtId="9" fontId="19" fillId="0" borderId="1" xfId="43" applyNumberFormat="1" applyFont="1" applyBorder="1" applyAlignment="1">
      <alignment horizontal="justify" vertical="center" wrapText="1"/>
    </xf>
    <xf numFmtId="0" fontId="21" fillId="0" borderId="0" xfId="43" applyFont="1" applyAlignment="1">
      <alignment vertical="center" wrapText="1"/>
    </xf>
    <xf numFmtId="0" fontId="23" fillId="0" borderId="2" xfId="43" applyFont="1" applyBorder="1" applyAlignment="1">
      <alignment horizontal="left" vertical="center" wrapText="1"/>
    </xf>
    <xf numFmtId="0" fontId="7" fillId="0" borderId="13" xfId="43" applyFont="1" applyBorder="1" applyAlignment="1">
      <alignment horizontal="left" vertical="center" wrapText="1"/>
    </xf>
    <xf numFmtId="0" fontId="24" fillId="0" borderId="13" xfId="43" applyFont="1" applyBorder="1" applyAlignment="1">
      <alignment horizontal="center" vertical="center"/>
    </xf>
    <xf numFmtId="9" fontId="24" fillId="0" borderId="13" xfId="43" applyNumberFormat="1" applyFont="1" applyBorder="1" applyAlignment="1">
      <alignment horizontal="center" vertical="center"/>
    </xf>
    <xf numFmtId="9" fontId="24" fillId="0" borderId="6" xfId="43" applyNumberFormat="1" applyFont="1" applyBorder="1" applyAlignment="1">
      <alignment horizontal="left" vertical="center"/>
    </xf>
    <xf numFmtId="0" fontId="0" fillId="0" borderId="0" xfId="43"/>
    <xf numFmtId="0" fontId="1" fillId="0" borderId="12" xfId="43" applyFont="1" applyBorder="1" applyAlignment="1">
      <alignment horizontal="center" vertical="center"/>
    </xf>
    <xf numFmtId="0" fontId="25" fillId="0" borderId="14" xfId="43" applyFont="1" applyBorder="1" applyAlignment="1">
      <alignment horizontal="center" vertical="center" wrapText="1"/>
    </xf>
    <xf numFmtId="0" fontId="25" fillId="0" borderId="11" xfId="43" applyFont="1" applyBorder="1" applyAlignment="1">
      <alignment horizontal="center" vertical="center" wrapText="1"/>
    </xf>
    <xf numFmtId="0" fontId="25" fillId="0" borderId="4" xfId="43" applyFont="1" applyBorder="1" applyAlignment="1">
      <alignment horizontal="center" vertical="center" wrapText="1"/>
    </xf>
    <xf numFmtId="0" fontId="25" fillId="0" borderId="2" xfId="43" applyFont="1" applyBorder="1" applyAlignment="1">
      <alignment horizontal="center" vertical="center" wrapText="1"/>
    </xf>
    <xf numFmtId="0" fontId="25" fillId="0" borderId="13" xfId="43" applyFont="1" applyBorder="1" applyAlignment="1">
      <alignment horizontal="center" vertical="center" wrapText="1"/>
    </xf>
    <xf numFmtId="0" fontId="25" fillId="0" borderId="15" xfId="43" applyFont="1" applyBorder="1" applyAlignment="1">
      <alignment horizontal="center" vertical="center" wrapText="1"/>
    </xf>
    <xf numFmtId="0" fontId="25" fillId="0" borderId="12" xfId="43" applyFont="1" applyBorder="1" applyAlignment="1">
      <alignment horizontal="center" vertical="center" wrapText="1"/>
    </xf>
    <xf numFmtId="0" fontId="25" fillId="0" borderId="9" xfId="43" applyFont="1" applyBorder="1" applyAlignment="1">
      <alignment horizontal="center" vertical="center" wrapText="1"/>
    </xf>
    <xf numFmtId="0" fontId="25" fillId="0" borderId="1" xfId="43" applyFont="1" applyBorder="1" applyAlignment="1">
      <alignment horizontal="center" vertical="center" wrapText="1"/>
    </xf>
    <xf numFmtId="0" fontId="0" fillId="0" borderId="1" xfId="43" applyBorder="1" applyAlignment="1">
      <alignment horizontal="center" vertical="center" wrapText="1"/>
    </xf>
    <xf numFmtId="0" fontId="0" fillId="0" borderId="2" xfId="43" applyBorder="1" applyAlignment="1">
      <alignment horizontal="center" vertical="center" wrapText="1"/>
    </xf>
    <xf numFmtId="0" fontId="0" fillId="0" borderId="6" xfId="43" applyBorder="1" applyAlignment="1">
      <alignment horizontal="center" vertical="center" wrapText="1"/>
    </xf>
    <xf numFmtId="0" fontId="26" fillId="3" borderId="1" xfId="43" applyFont="1" applyFill="1" applyBorder="1" applyAlignment="1">
      <alignment horizontal="center" vertical="center" wrapText="1"/>
    </xf>
    <xf numFmtId="0" fontId="0" fillId="0" borderId="5" xfId="43" applyBorder="1" applyAlignment="1">
      <alignment horizontal="center" vertical="center" wrapText="1"/>
    </xf>
    <xf numFmtId="0" fontId="0" fillId="0" borderId="1" xfId="43" applyBorder="1" applyAlignment="1">
      <alignment horizontal="justify" vertical="center" wrapText="1"/>
    </xf>
    <xf numFmtId="0" fontId="27" fillId="3" borderId="1" xfId="43" applyFont="1" applyFill="1" applyBorder="1" applyAlignment="1">
      <alignment horizontal="center" vertical="center" wrapText="1"/>
    </xf>
    <xf numFmtId="0" fontId="0" fillId="0" borderId="6" xfId="0" applyBorder="1">
      <alignment vertical="center"/>
    </xf>
    <xf numFmtId="0" fontId="0" fillId="0" borderId="2" xfId="43" applyBorder="1" applyAlignment="1">
      <alignment horizontal="center" vertical="center"/>
    </xf>
    <xf numFmtId="0" fontId="19" fillId="0" borderId="6" xfId="43" applyFont="1" applyBorder="1" applyAlignment="1">
      <alignment horizontal="center" vertical="center"/>
    </xf>
    <xf numFmtId="0" fontId="0" fillId="0" borderId="1" xfId="43" applyBorder="1" applyAlignment="1">
      <alignment horizontal="left" vertical="center" wrapText="1"/>
    </xf>
    <xf numFmtId="0" fontId="19" fillId="0" borderId="1" xfId="43" applyFont="1" applyBorder="1" applyAlignment="1">
      <alignment horizontal="left" vertical="center"/>
    </xf>
    <xf numFmtId="0" fontId="25" fillId="0" borderId="6" xfId="43" applyFont="1" applyBorder="1" applyAlignment="1">
      <alignment horizontal="center" vertical="center" wrapText="1"/>
    </xf>
    <xf numFmtId="0" fontId="25" fillId="0" borderId="1" xfId="43" applyFont="1" applyBorder="1" applyAlignment="1">
      <alignment horizontal="center" vertical="center"/>
    </xf>
    <xf numFmtId="0" fontId="0" fillId="0" borderId="0" xfId="43" applyAlignment="1">
      <alignment vertical="center"/>
    </xf>
    <xf numFmtId="0" fontId="28" fillId="0" borderId="1" xfId="43" applyFont="1" applyBorder="1" applyAlignment="1">
      <alignment horizontal="center" vertical="center" wrapText="1"/>
    </xf>
    <xf numFmtId="0" fontId="28" fillId="0" borderId="14" xfId="43" applyFont="1" applyBorder="1" applyAlignment="1">
      <alignment horizontal="center" vertical="center" wrapText="1"/>
    </xf>
    <xf numFmtId="0" fontId="28" fillId="0" borderId="4" xfId="43" applyFont="1" applyBorder="1" applyAlignment="1">
      <alignment horizontal="center" vertical="center" wrapText="1"/>
    </xf>
    <xf numFmtId="0" fontId="28" fillId="0" borderId="5" xfId="43" applyFont="1" applyBorder="1" applyAlignment="1">
      <alignment horizontal="center" vertical="center" wrapText="1"/>
    </xf>
    <xf numFmtId="0" fontId="28" fillId="0" borderId="16" xfId="43" applyFont="1" applyBorder="1" applyAlignment="1">
      <alignment horizontal="center" vertical="center" wrapText="1"/>
    </xf>
    <xf numFmtId="0" fontId="28" fillId="0" borderId="7" xfId="43" applyFont="1" applyBorder="1" applyAlignment="1">
      <alignment horizontal="center" vertical="center" wrapText="1"/>
    </xf>
    <xf numFmtId="0" fontId="28" fillId="0" borderId="8" xfId="43" applyFont="1" applyBorder="1" applyAlignment="1">
      <alignment horizontal="center" vertical="center" wrapText="1"/>
    </xf>
    <xf numFmtId="0" fontId="28" fillId="0" borderId="2" xfId="43" applyFont="1" applyBorder="1" applyAlignment="1">
      <alignment horizontal="center" vertical="center" wrapText="1"/>
    </xf>
    <xf numFmtId="0" fontId="28" fillId="0" borderId="13" xfId="43" applyFont="1" applyBorder="1" applyAlignment="1">
      <alignment horizontal="center" vertical="center" wrapText="1"/>
    </xf>
    <xf numFmtId="0" fontId="28" fillId="0" borderId="15" xfId="43" applyFont="1" applyBorder="1" applyAlignment="1">
      <alignment horizontal="center" vertical="center" wrapText="1"/>
    </xf>
    <xf numFmtId="0" fontId="28" fillId="0" borderId="9" xfId="43" applyFont="1" applyBorder="1" applyAlignment="1">
      <alignment horizontal="center" vertical="center" wrapText="1"/>
    </xf>
    <xf numFmtId="0" fontId="28" fillId="0" borderId="10" xfId="43" applyFont="1" applyBorder="1" applyAlignment="1">
      <alignment horizontal="center" vertical="center" wrapText="1"/>
    </xf>
    <xf numFmtId="0" fontId="7" fillId="0" borderId="1" xfId="43" applyFont="1" applyBorder="1" applyAlignment="1">
      <alignment horizontal="center" vertical="center" wrapText="1"/>
    </xf>
    <xf numFmtId="0" fontId="8" fillId="0" borderId="5" xfId="43" applyFont="1" applyBorder="1" applyAlignment="1">
      <alignment horizontal="center" vertical="center" wrapText="1"/>
    </xf>
    <xf numFmtId="0" fontId="7" fillId="0" borderId="1" xfId="43" applyFont="1" applyBorder="1" applyAlignment="1">
      <alignment horizontal="center" vertical="center"/>
    </xf>
    <xf numFmtId="176" fontId="7" fillId="0" borderId="1" xfId="43" applyNumberFormat="1" applyFont="1" applyBorder="1" applyAlignment="1">
      <alignment horizontal="center" vertical="center"/>
    </xf>
    <xf numFmtId="0" fontId="24" fillId="0" borderId="1" xfId="43" applyFont="1" applyBorder="1" applyAlignment="1">
      <alignment horizontal="center" vertical="center"/>
    </xf>
    <xf numFmtId="0" fontId="7" fillId="0" borderId="8" xfId="43" applyFont="1" applyBorder="1" applyAlignment="1">
      <alignment horizontal="center" vertical="center" wrapText="1"/>
    </xf>
    <xf numFmtId="0" fontId="7" fillId="0" borderId="1" xfId="14" applyFont="1" applyBorder="1" applyAlignment="1">
      <alignment horizontal="center" vertical="center" wrapText="1"/>
    </xf>
    <xf numFmtId="0" fontId="24" fillId="0" borderId="1" xfId="43" applyFont="1" applyBorder="1" applyAlignment="1">
      <alignment horizontal="center" vertical="center" wrapText="1"/>
    </xf>
    <xf numFmtId="177" fontId="24" fillId="0" borderId="1" xfId="43" applyNumberFormat="1" applyFont="1" applyBorder="1" applyAlignment="1">
      <alignment horizontal="center" vertical="center" wrapText="1"/>
    </xf>
    <xf numFmtId="177" fontId="7" fillId="0" borderId="1" xfId="43" applyNumberFormat="1" applyFont="1" applyBorder="1" applyAlignment="1">
      <alignment horizontal="center" vertical="center"/>
    </xf>
    <xf numFmtId="176" fontId="24" fillId="0" borderId="1" xfId="43" applyNumberFormat="1" applyFont="1" applyBorder="1" applyAlignment="1">
      <alignment horizontal="center" vertical="center" wrapText="1"/>
    </xf>
    <xf numFmtId="0" fontId="23" fillId="0" borderId="11" xfId="43" applyFont="1" applyBorder="1" applyAlignment="1">
      <alignment horizontal="left" vertical="center" wrapText="1"/>
    </xf>
    <xf numFmtId="0" fontId="7" fillId="0" borderId="5" xfId="43" applyFont="1" applyBorder="1" applyAlignment="1">
      <alignment horizontal="center" vertical="center" wrapText="1"/>
    </xf>
    <xf numFmtId="0" fontId="7" fillId="0" borderId="0" xfId="14" applyFont="1" applyAlignment="1">
      <alignment horizontal="center" vertical="center"/>
    </xf>
    <xf numFmtId="0" fontId="7" fillId="0" borderId="1" xfId="14" applyFont="1" applyBorder="1" applyAlignment="1">
      <alignment horizontal="center" vertical="center"/>
    </xf>
    <xf numFmtId="0" fontId="7" fillId="0" borderId="1" xfId="43" applyFont="1" applyBorder="1" applyAlignment="1">
      <alignment vertical="center"/>
    </xf>
    <xf numFmtId="0" fontId="7" fillId="0" borderId="0" xfId="0" applyFont="1" applyAlignment="1">
      <alignment horizontal="center" vertical="center"/>
    </xf>
    <xf numFmtId="176" fontId="24" fillId="0" borderId="1" xfId="43" applyNumberFormat="1" applyFont="1" applyBorder="1" applyAlignment="1">
      <alignment horizontal="center" vertical="center"/>
    </xf>
    <xf numFmtId="0" fontId="29" fillId="0" borderId="1" xfId="43" applyFont="1" applyBorder="1" applyAlignment="1">
      <alignment horizontal="center" vertical="center" wrapText="1"/>
    </xf>
    <xf numFmtId="0" fontId="30" fillId="0" borderId="1" xfId="43" applyFont="1" applyBorder="1" applyAlignment="1">
      <alignment vertical="center"/>
    </xf>
    <xf numFmtId="0" fontId="14" fillId="2" borderId="0" xfId="0" applyFont="1" applyFill="1" applyAlignment="1">
      <alignment horizontal="center" vertical="center" wrapText="1"/>
    </xf>
    <xf numFmtId="0" fontId="4" fillId="2" borderId="0" xfId="0" applyFont="1" applyFill="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176" fontId="31" fillId="2" borderId="0" xfId="0" applyNumberFormat="1" applyFont="1" applyFill="1" applyAlignment="1">
      <alignment vertical="center" wrapText="1"/>
    </xf>
    <xf numFmtId="0" fontId="8" fillId="2" borderId="0" xfId="0" applyFont="1" applyFill="1" applyAlignment="1">
      <alignment horizontal="left" vertical="center" wrapText="1"/>
    </xf>
    <xf numFmtId="0" fontId="8" fillId="0" borderId="0" xfId="0" applyFont="1" applyFill="1" applyAlignment="1">
      <alignment vertical="center" wrapText="1"/>
    </xf>
    <xf numFmtId="0" fontId="8"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176" fontId="4" fillId="2" borderId="0" xfId="0" applyNumberFormat="1" applyFont="1" applyFill="1" applyAlignment="1">
      <alignment horizontal="center" vertical="center" wrapText="1"/>
    </xf>
    <xf numFmtId="0" fontId="4" fillId="2" borderId="8" xfId="0" applyFont="1" applyFill="1" applyBorder="1" applyAlignment="1">
      <alignment horizontal="center" vertical="center" wrapText="1"/>
    </xf>
    <xf numFmtId="0" fontId="1" fillId="2" borderId="12" xfId="43" applyFont="1" applyFill="1" applyBorder="1" applyAlignment="1">
      <alignment horizontal="center" vertical="center"/>
    </xf>
    <xf numFmtId="0" fontId="2" fillId="2" borderId="14" xfId="0" applyFont="1" applyFill="1" applyBorder="1" applyAlignment="1">
      <alignment horizontal="center" vertical="center" wrapText="1"/>
    </xf>
    <xf numFmtId="0" fontId="0" fillId="2" borderId="4" xfId="0" applyFill="1" applyBorder="1">
      <alignment vertical="center"/>
    </xf>
    <xf numFmtId="0" fontId="2" fillId="2" borderId="5" xfId="0"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6" xfId="0" applyFill="1" applyBorder="1">
      <alignment vertical="center"/>
    </xf>
    <xf numFmtId="0" fontId="0" fillId="2" borderId="7" xfId="0" applyFill="1" applyBorder="1">
      <alignment vertical="center"/>
    </xf>
    <xf numFmtId="0" fontId="0" fillId="2" borderId="8" xfId="0" applyFill="1" applyBorder="1">
      <alignment vertical="center"/>
    </xf>
    <xf numFmtId="176"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2" borderId="15" xfId="0" applyFill="1" applyBorder="1">
      <alignment vertical="center"/>
    </xf>
    <xf numFmtId="0" fontId="0" fillId="2" borderId="9" xfId="0" applyFill="1" applyBorder="1">
      <alignment vertical="center"/>
    </xf>
    <xf numFmtId="0" fontId="0" fillId="2" borderId="10" xfId="0" applyFill="1" applyBorder="1">
      <alignment vertical="center"/>
    </xf>
    <xf numFmtId="176"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5" xfId="46" applyFont="1" applyFill="1" applyBorder="1" applyAlignment="1">
      <alignment horizontal="center" vertical="center" wrapText="1"/>
    </xf>
    <xf numFmtId="0" fontId="7" fillId="2" borderId="1" xfId="46" applyFont="1" applyFill="1" applyBorder="1" applyAlignment="1">
      <alignment horizontal="left" vertical="center" wrapText="1"/>
    </xf>
    <xf numFmtId="0" fontId="7" fillId="2" borderId="8" xfId="0" applyFont="1" applyFill="1" applyBorder="1">
      <alignment vertical="center"/>
    </xf>
    <xf numFmtId="0" fontId="8" fillId="2" borderId="1" xfId="46" applyFont="1" applyFill="1" applyBorder="1" applyAlignment="1">
      <alignment horizontal="left" vertical="center" wrapText="1"/>
    </xf>
    <xf numFmtId="0" fontId="3" fillId="2" borderId="1" xfId="46" applyFont="1" applyFill="1" applyBorder="1" applyAlignment="1">
      <alignment horizontal="center" vertical="center" wrapText="1"/>
    </xf>
    <xf numFmtId="0" fontId="4" fillId="2" borderId="1" xfId="46" applyFont="1" applyFill="1" applyBorder="1" applyAlignment="1">
      <alignment horizontal="left" vertical="center" wrapText="1"/>
    </xf>
    <xf numFmtId="0" fontId="3" fillId="2" borderId="1" xfId="46" applyFont="1" applyFill="1" applyBorder="1" applyAlignment="1">
      <alignment horizontal="left" vertical="center" wrapText="1"/>
    </xf>
    <xf numFmtId="0" fontId="7" fillId="2" borderId="2" xfId="46" applyFont="1" applyFill="1" applyBorder="1" applyAlignment="1">
      <alignment horizontal="center" vertical="center" wrapText="1"/>
    </xf>
    <xf numFmtId="0" fontId="7" fillId="2" borderId="1" xfId="0" applyFont="1" applyFill="1" applyBorder="1">
      <alignment vertical="center"/>
    </xf>
    <xf numFmtId="176" fontId="32" fillId="2" borderId="8" xfId="0" applyNumberFormat="1" applyFont="1" applyFill="1" applyBorder="1">
      <alignment vertical="center"/>
    </xf>
    <xf numFmtId="0" fontId="23" fillId="2" borderId="2" xfId="0" applyFont="1" applyFill="1" applyBorder="1" applyAlignment="1">
      <alignment horizontal="center" vertical="center" wrapText="1"/>
    </xf>
    <xf numFmtId="0" fontId="7" fillId="2" borderId="6" xfId="0" applyFont="1" applyFill="1" applyBorder="1">
      <alignment vertical="center"/>
    </xf>
    <xf numFmtId="176" fontId="33" fillId="2" borderId="1" xfId="0" applyNumberFormat="1" applyFont="1" applyFill="1" applyBorder="1" applyAlignment="1">
      <alignment horizontal="center" vertical="center" wrapText="1"/>
    </xf>
    <xf numFmtId="176" fontId="34" fillId="2" borderId="1" xfId="0" applyNumberFormat="1" applyFont="1" applyFill="1" applyBorder="1" applyAlignment="1">
      <alignment horizontal="center" vertical="center" wrapText="1"/>
    </xf>
    <xf numFmtId="0" fontId="7" fillId="2" borderId="10" xfId="0" applyFont="1" applyFill="1" applyBorder="1">
      <alignment vertical="center"/>
    </xf>
    <xf numFmtId="0" fontId="24" fillId="2" borderId="2" xfId="0" applyFont="1" applyFill="1" applyBorder="1" applyAlignment="1">
      <alignment horizontal="center" vertical="center" wrapText="1"/>
    </xf>
    <xf numFmtId="0" fontId="24" fillId="2" borderId="10" xfId="0" applyFont="1" applyFill="1" applyBorder="1" applyAlignment="1">
      <alignment vertical="center" wrapText="1"/>
    </xf>
    <xf numFmtId="0" fontId="7" fillId="2" borderId="13" xfId="46" applyFont="1" applyFill="1" applyBorder="1" applyAlignment="1">
      <alignment horizontal="center" vertical="center" wrapText="1"/>
    </xf>
    <xf numFmtId="0" fontId="7" fillId="2" borderId="5" xfId="0"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wrapText="1"/>
    </xf>
    <xf numFmtId="182" fontId="34" fillId="2"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2" borderId="13" xfId="0" applyFill="1" applyBorder="1">
      <alignment vertical="center"/>
    </xf>
    <xf numFmtId="0" fontId="2"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7" fillId="2" borderId="1" xfId="0" applyFont="1" applyFill="1" applyBorder="1" applyAlignment="1">
      <alignment vertical="center" wrapText="1"/>
    </xf>
    <xf numFmtId="182" fontId="24" fillId="2" borderId="1" xfId="0" applyNumberFormat="1" applyFont="1" applyFill="1" applyBorder="1" applyAlignment="1">
      <alignment horizontal="center" vertical="center" wrapText="1"/>
    </xf>
    <xf numFmtId="0" fontId="7" fillId="2" borderId="0" xfId="0" applyFont="1" applyFill="1" applyAlignment="1">
      <alignment vertical="center" wrapText="1"/>
    </xf>
    <xf numFmtId="0" fontId="0" fillId="2" borderId="6" xfId="0" applyFill="1" applyBorder="1">
      <alignment vertical="center"/>
    </xf>
    <xf numFmtId="0" fontId="7" fillId="2" borderId="2" xfId="0" applyFont="1" applyFill="1" applyBorder="1" applyAlignment="1">
      <alignment horizontal="center" vertical="center" wrapText="1"/>
    </xf>
    <xf numFmtId="0" fontId="7" fillId="2" borderId="6" xfId="46"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0" borderId="0" xfId="0" applyFont="1" applyFill="1" applyAlignment="1">
      <alignment horizontal="center" vertical="center" wrapText="1"/>
    </xf>
    <xf numFmtId="176" fontId="24" fillId="2" borderId="1"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1" xfId="23" applyFont="1" applyFill="1" applyBorder="1" applyAlignment="1">
      <alignment horizontal="justify" vertical="center" wrapText="1"/>
    </xf>
    <xf numFmtId="0" fontId="7" fillId="2" borderId="1" xfId="23" applyFont="1" applyFill="1" applyBorder="1" applyAlignment="1">
      <alignment horizontal="center" vertical="center"/>
    </xf>
    <xf numFmtId="176" fontId="7" fillId="2" borderId="1" xfId="23" applyNumberFormat="1" applyFont="1" applyFill="1" applyBorder="1" applyAlignment="1">
      <alignment horizontal="center" vertical="center"/>
    </xf>
    <xf numFmtId="178" fontId="7" fillId="2" borderId="1" xfId="23" applyNumberFormat="1" applyFont="1" applyFill="1" applyBorder="1" applyAlignment="1">
      <alignment horizontal="center" vertical="center" wrapText="1"/>
    </xf>
    <xf numFmtId="0" fontId="7" fillId="2" borderId="1" xfId="23" applyFont="1" applyFill="1" applyBorder="1" applyAlignment="1">
      <alignment horizontal="left" vertical="center" wrapText="1"/>
    </xf>
    <xf numFmtId="177" fontId="7" fillId="2" borderId="1" xfId="59" applyNumberFormat="1" applyFont="1" applyFill="1" applyBorder="1" applyAlignment="1">
      <alignment horizontal="center" vertical="center" wrapText="1"/>
    </xf>
    <xf numFmtId="0" fontId="24" fillId="2" borderId="1" xfId="46" applyFont="1" applyFill="1" applyBorder="1" applyAlignment="1">
      <alignment horizontal="center" vertical="center" wrapText="1"/>
    </xf>
    <xf numFmtId="0" fontId="7" fillId="0" borderId="8" xfId="0" applyFont="1" applyFill="1" applyBorder="1">
      <alignment vertical="center"/>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23" applyFont="1" applyFill="1" applyBorder="1" applyAlignment="1">
      <alignment horizontal="left" vertical="center" wrapText="1"/>
    </xf>
    <xf numFmtId="177" fontId="7" fillId="0" borderId="1" xfId="59" applyNumberFormat="1" applyFont="1" applyFill="1" applyBorder="1" applyAlignment="1">
      <alignment horizontal="center" vertical="center" wrapText="1"/>
    </xf>
    <xf numFmtId="0" fontId="7" fillId="0" borderId="1" xfId="23" applyFont="1" applyFill="1" applyBorder="1" applyAlignment="1">
      <alignment horizontal="center" vertical="center" wrapText="1"/>
    </xf>
    <xf numFmtId="0" fontId="7" fillId="0" borderId="1" xfId="59" applyFont="1" applyFill="1" applyBorder="1" applyAlignment="1">
      <alignment horizontal="center" vertical="center" wrapText="1"/>
    </xf>
    <xf numFmtId="0" fontId="24" fillId="2" borderId="1" xfId="0" applyFont="1" applyFill="1" applyBorder="1" applyAlignment="1">
      <alignment vertical="center" wrapText="1"/>
    </xf>
    <xf numFmtId="0" fontId="7" fillId="2" borderId="0" xfId="0" applyFont="1" applyFill="1" applyAlignment="1">
      <alignment horizontal="center" vertical="center" wrapText="1"/>
    </xf>
    <xf numFmtId="0" fontId="7" fillId="2" borderId="1" xfId="23" applyFont="1" applyFill="1" applyBorder="1" applyAlignment="1">
      <alignment vertical="center" wrapText="1"/>
    </xf>
    <xf numFmtId="0" fontId="7" fillId="0" borderId="1" xfId="0" applyFont="1" applyFill="1" applyBorder="1" applyAlignment="1">
      <alignment horizontal="center" vertical="center"/>
    </xf>
    <xf numFmtId="176" fontId="7" fillId="2" borderId="1" xfId="59"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3" xfId="0" applyFont="1" applyFill="1" applyBorder="1">
      <alignment vertical="center"/>
    </xf>
    <xf numFmtId="0" fontId="23" fillId="2" borderId="11" xfId="0" applyFont="1" applyFill="1" applyBorder="1" applyAlignment="1">
      <alignment vertical="center" wrapText="1"/>
    </xf>
    <xf numFmtId="0" fontId="24" fillId="2" borderId="11" xfId="0" applyFont="1" applyFill="1" applyBorder="1" applyAlignment="1">
      <alignment vertical="center" wrapText="1"/>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0" fontId="34" fillId="2" borderId="1" xfId="0" applyFont="1" applyFill="1" applyBorder="1" applyAlignment="1">
      <alignment horizontal="center" vertical="center" wrapText="1"/>
    </xf>
    <xf numFmtId="0" fontId="7" fillId="2" borderId="0" xfId="0" applyFont="1" applyFill="1" applyAlignment="1">
      <alignment horizontal="left" vertical="center"/>
    </xf>
    <xf numFmtId="0" fontId="3" fillId="2" borderId="0" xfId="0" applyFont="1" applyFill="1" applyAlignment="1">
      <alignment horizontal="left"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常规_2008版培养方案附表1-4_02-附件1：教学计划（工程）"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2008版培养方案附表1-4" xfId="43"/>
    <cellStyle name="强调文字颜色 3" xfId="44" builtinId="37"/>
    <cellStyle name="强调文字颜色 4" xfId="45" builtinId="41"/>
    <cellStyle name="常规_2000届教学计划" xfId="46"/>
    <cellStyle name="20% - 强调文字颜色 4" xfId="47" builtinId="42"/>
    <cellStyle name="40% - 强调文字颜色 4" xfId="48" builtinId="43"/>
    <cellStyle name="强调文字颜色 5" xfId="49" builtinId="45"/>
    <cellStyle name="40% - 强调文字颜色 5" xfId="50" builtinId="47"/>
    <cellStyle name="常规_2008版培养方案附表1-4 2" xfId="51"/>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3" xfId="58"/>
    <cellStyle name="常规_2000届教学计划 2" xfId="59"/>
    <cellStyle name="常规 4" xfId="60"/>
    <cellStyle name="常规 5" xfId="61"/>
    <cellStyle name="常规 7" xfId="62"/>
  </cellStyles>
  <tableStyles count="0" defaultTableStyle="TableStyleMedium9"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447675</xdr:rowOff>
    </xdr:from>
    <xdr:to>
      <xdr:col>3</xdr:col>
      <xdr:colOff>19050</xdr:colOff>
      <xdr:row>3</xdr:row>
      <xdr:rowOff>10160</xdr:rowOff>
    </xdr:to>
    <xdr:grpSp>
      <xdr:nvGrpSpPr>
        <xdr:cNvPr id="9361" name="组合 10"/>
        <xdr:cNvGrpSpPr/>
      </xdr:nvGrpSpPr>
      <xdr:grpSpPr>
        <a:xfrm>
          <a:off x="0" y="447675"/>
          <a:ext cx="3038475" cy="534035"/>
          <a:chOff x="1" y="447674"/>
          <a:chExt cx="3143249" cy="538841"/>
        </a:xfrm>
      </xdr:grpSpPr>
      <xdr:sp>
        <xdr:nvSpPr>
          <xdr:cNvPr id="9362" name="Line 5"/>
          <xdr:cNvSpPr/>
        </xdr:nvSpPr>
        <xdr:spPr>
          <a:xfrm>
            <a:off x="1" y="706211"/>
            <a:ext cx="3143249" cy="259897"/>
          </a:xfrm>
          <a:prstGeom prst="line">
            <a:avLst/>
          </a:prstGeom>
          <a:ln w="9525" cap="flat" cmpd="sng">
            <a:solidFill>
              <a:srgbClr val="000000"/>
            </a:solidFill>
            <a:prstDash val="solid"/>
            <a:headEnd type="none" w="med" len="med"/>
            <a:tailEnd type="none" w="med" len="med"/>
          </a:ln>
        </xdr:spPr>
      </xdr:sp>
      <xdr:sp>
        <xdr:nvSpPr>
          <xdr:cNvPr id="9363" name="Line 6"/>
          <xdr:cNvSpPr/>
        </xdr:nvSpPr>
        <xdr:spPr>
          <a:xfrm flipH="1" flipV="1">
            <a:off x="688521" y="447674"/>
            <a:ext cx="2434318" cy="511629"/>
          </a:xfrm>
          <a:prstGeom prst="line">
            <a:avLst/>
          </a:prstGeom>
          <a:ln w="9525" cap="flat" cmpd="sng">
            <a:solidFill>
              <a:srgbClr val="000000"/>
            </a:solidFill>
            <a:prstDash val="solid"/>
            <a:headEnd type="none" w="med" len="med"/>
            <a:tailEnd type="none" w="med" len="med"/>
          </a:ln>
        </xdr:spPr>
      </xdr:sp>
      <xdr:sp>
        <xdr:nvSpPr>
          <xdr:cNvPr id="2" name="TextBox 7"/>
          <xdr:cNvSpPr txBox="1"/>
        </xdr:nvSpPr>
        <xdr:spPr>
          <a:xfrm>
            <a:off x="2473216" y="534273"/>
            <a:ext cx="532086" cy="22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学期</a:t>
            </a:r>
            <a:endParaRPr lang="zh-CN" altLang="en-US" sz="1100">
              <a:latin typeface="黑体" panose="02010609060101010101" pitchFamily="49" charset="-122"/>
              <a:ea typeface="黑体" panose="02010609060101010101" pitchFamily="49" charset="-122"/>
            </a:endParaRPr>
          </a:p>
        </xdr:txBody>
      </xdr:sp>
      <xdr:sp>
        <xdr:nvSpPr>
          <xdr:cNvPr id="3" name="TextBox 8"/>
          <xdr:cNvSpPr txBox="1"/>
        </xdr:nvSpPr>
        <xdr:spPr>
          <a:xfrm>
            <a:off x="817837" y="515029"/>
            <a:ext cx="620767" cy="22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学时</a:t>
            </a:r>
            <a:endParaRPr lang="zh-CN" altLang="en-US" sz="1100">
              <a:latin typeface="黑体" panose="02010609060101010101" pitchFamily="49" charset="-122"/>
              <a:ea typeface="黑体" panose="02010609060101010101" pitchFamily="49" charset="-122"/>
            </a:endParaRPr>
          </a:p>
        </xdr:txBody>
      </xdr:sp>
      <xdr:sp>
        <xdr:nvSpPr>
          <xdr:cNvPr id="4" name="TextBox 9"/>
          <xdr:cNvSpPr txBox="1"/>
        </xdr:nvSpPr>
        <xdr:spPr>
          <a:xfrm>
            <a:off x="88682" y="726717"/>
            <a:ext cx="620767" cy="259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zh-CN" altLang="en-US" sz="1100">
                <a:latin typeface="黑体" panose="02010609060101010101" pitchFamily="49" charset="-122"/>
                <a:ea typeface="黑体" panose="02010609060101010101" pitchFamily="49" charset="-122"/>
              </a:rPr>
              <a:t>类别</a:t>
            </a:r>
            <a:endParaRPr lang="zh-CN" altLang="en-US" sz="1100">
              <a:latin typeface="黑体" panose="02010609060101010101" pitchFamily="49" charset="-122"/>
              <a:ea typeface="黑体" panose="02010609060101010101" pitchFamily="49" charset="-122"/>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esktop\2021&#32423;&#22521;&#20859;&#26041;&#26696;&#65288;&#26448;&#26009;&#31867;&#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sheetName val="附表2"/>
      <sheetName val="附表4"/>
      <sheetName val="附表5 "/>
      <sheetName val="附表6（科学）"/>
      <sheetName val="附表6（工程 ）"/>
      <sheetName val="附表6（应用）"/>
      <sheetName val="Sheet1"/>
      <sheetName val="Sheet2"/>
      <sheetName val="Sheet3"/>
    </sheetNames>
    <sheetDataSet>
      <sheetData sheetId="0" refreshError="1">
        <row r="5">
          <cell r="J5">
            <v>16</v>
          </cell>
        </row>
        <row r="6">
          <cell r="J6">
            <v>32</v>
          </cell>
        </row>
        <row r="7">
          <cell r="J7">
            <v>16</v>
          </cell>
        </row>
        <row r="8">
          <cell r="J8">
            <v>16</v>
          </cell>
        </row>
        <row r="17">
          <cell r="J17">
            <v>4</v>
          </cell>
        </row>
        <row r="18">
          <cell r="J18">
            <v>4</v>
          </cell>
        </row>
        <row r="19">
          <cell r="J19">
            <v>4</v>
          </cell>
        </row>
        <row r="20">
          <cell r="J20">
            <v>4</v>
          </cell>
        </row>
        <row r="21">
          <cell r="J21">
            <v>12</v>
          </cell>
        </row>
        <row r="27">
          <cell r="J27">
            <v>4</v>
          </cell>
        </row>
        <row r="28">
          <cell r="H28">
            <v>4</v>
          </cell>
        </row>
        <row r="29">
          <cell r="H29">
            <v>4</v>
          </cell>
        </row>
        <row r="33">
          <cell r="F33">
            <v>1212</v>
          </cell>
        </row>
        <row r="33">
          <cell r="K33">
            <v>360</v>
          </cell>
          <cell r="L33">
            <v>260</v>
          </cell>
        </row>
        <row r="45">
          <cell r="K45">
            <v>0</v>
          </cell>
        </row>
        <row r="53">
          <cell r="E53">
            <v>16.5</v>
          </cell>
          <cell r="F53">
            <v>264</v>
          </cell>
        </row>
        <row r="67">
          <cell r="E67">
            <v>16.5</v>
          </cell>
          <cell r="F67">
            <v>264</v>
          </cell>
        </row>
        <row r="107">
          <cell r="H107">
            <v>6</v>
          </cell>
        </row>
        <row r="108">
          <cell r="H108">
            <v>6</v>
          </cell>
        </row>
        <row r="111">
          <cell r="I111">
            <v>4</v>
          </cell>
        </row>
        <row r="128">
          <cell r="E128">
            <v>2.5</v>
          </cell>
          <cell r="F128">
            <v>40</v>
          </cell>
        </row>
        <row r="128">
          <cell r="L128">
            <v>24</v>
          </cell>
        </row>
        <row r="131">
          <cell r="F131">
            <v>16</v>
          </cell>
        </row>
      </sheetData>
      <sheetData sheetId="1" refreshError="1">
        <row r="10">
          <cell r="G10">
            <v>16</v>
          </cell>
          <cell r="H10">
            <v>48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1"/>
  <sheetViews>
    <sheetView showZeros="0" tabSelected="1" zoomScale="130" zoomScaleNormal="130" workbookViewId="0">
      <pane ySplit="4" topLeftCell="A50" activePane="bottomLeft" state="frozen"/>
      <selection/>
      <selection pane="bottomLeft" activeCell="V52" sqref="V52"/>
    </sheetView>
  </sheetViews>
  <sheetFormatPr defaultColWidth="3.125" defaultRowHeight="11.25"/>
  <cols>
    <col min="1" max="1" width="3.75" style="296" customWidth="1"/>
    <col min="2" max="2" width="5.375" style="288" customWidth="1"/>
    <col min="3" max="3" width="7.375" style="288" customWidth="1"/>
    <col min="4" max="4" width="21.375" style="297" customWidth="1"/>
    <col min="5" max="5" width="3.625" style="298" customWidth="1"/>
    <col min="6" max="6" width="3.25" style="288" customWidth="1"/>
    <col min="7" max="9" width="3.75" style="288" customWidth="1"/>
    <col min="10" max="10" width="3.625" style="288" customWidth="1"/>
    <col min="11" max="18" width="3.25" style="288" customWidth="1"/>
    <col min="19" max="19" width="4.375" style="299" customWidth="1"/>
    <col min="20" max="20" width="7" style="288" customWidth="1"/>
    <col min="21" max="21" width="3.125" style="296" customWidth="1"/>
    <col min="22" max="22" width="15.275" style="296" customWidth="1"/>
    <col min="23" max="16384" width="3.125" style="296"/>
  </cols>
  <sheetData>
    <row r="1" s="287" customFormat="1" ht="24.75" customHeight="1" spans="1:20">
      <c r="A1" s="300" t="s">
        <v>0</v>
      </c>
      <c r="B1" s="300"/>
      <c r="C1" s="300"/>
      <c r="D1" s="300"/>
      <c r="E1" s="300"/>
      <c r="F1" s="300"/>
      <c r="G1" s="300"/>
      <c r="H1" s="300"/>
      <c r="I1" s="300"/>
      <c r="J1" s="300"/>
      <c r="K1" s="300"/>
      <c r="L1" s="300"/>
      <c r="M1" s="300"/>
      <c r="N1" s="300"/>
      <c r="O1" s="300"/>
      <c r="P1" s="300"/>
      <c r="Q1" s="300"/>
      <c r="R1" s="300"/>
      <c r="S1" s="300"/>
      <c r="T1" s="300"/>
    </row>
    <row r="2" s="288" customFormat="1" customHeight="1" spans="1:20">
      <c r="A2" s="301" t="s">
        <v>1</v>
      </c>
      <c r="B2" s="302"/>
      <c r="C2" s="303" t="s">
        <v>2</v>
      </c>
      <c r="D2" s="303" t="s">
        <v>3</v>
      </c>
      <c r="E2" s="304" t="s">
        <v>4</v>
      </c>
      <c r="F2" s="303" t="s">
        <v>5</v>
      </c>
      <c r="G2" s="303" t="s">
        <v>6</v>
      </c>
      <c r="H2" s="305" t="s">
        <v>7</v>
      </c>
      <c r="I2" s="341"/>
      <c r="J2" s="342"/>
      <c r="K2" s="305" t="s">
        <v>8</v>
      </c>
      <c r="L2" s="341"/>
      <c r="M2" s="341"/>
      <c r="N2" s="341"/>
      <c r="O2" s="341"/>
      <c r="P2" s="341"/>
      <c r="Q2" s="341"/>
      <c r="R2" s="342"/>
      <c r="S2" s="303" t="s">
        <v>9</v>
      </c>
      <c r="T2" s="303" t="s">
        <v>10</v>
      </c>
    </row>
    <row r="3" s="288" customFormat="1" ht="12.75" customHeight="1" spans="1:20">
      <c r="A3" s="306"/>
      <c r="B3" s="307"/>
      <c r="C3" s="308"/>
      <c r="D3" s="308"/>
      <c r="E3" s="309"/>
      <c r="F3" s="310"/>
      <c r="G3" s="310"/>
      <c r="H3" s="303" t="s">
        <v>11</v>
      </c>
      <c r="I3" s="303" t="s">
        <v>12</v>
      </c>
      <c r="J3" s="303" t="s">
        <v>13</v>
      </c>
      <c r="K3" s="305" t="s">
        <v>14</v>
      </c>
      <c r="L3" s="343"/>
      <c r="M3" s="305" t="s">
        <v>15</v>
      </c>
      <c r="N3" s="343"/>
      <c r="O3" s="305" t="s">
        <v>16</v>
      </c>
      <c r="P3" s="343"/>
      <c r="Q3" s="305" t="s">
        <v>17</v>
      </c>
      <c r="R3" s="349"/>
      <c r="S3" s="310"/>
      <c r="T3" s="310"/>
    </row>
    <row r="4" s="288" customFormat="1" spans="1:20">
      <c r="A4" s="311"/>
      <c r="B4" s="312"/>
      <c r="C4" s="313"/>
      <c r="D4" s="313"/>
      <c r="E4" s="314"/>
      <c r="F4" s="315"/>
      <c r="G4" s="315"/>
      <c r="H4" s="315"/>
      <c r="I4" s="315"/>
      <c r="J4" s="315"/>
      <c r="K4" s="344">
        <v>1</v>
      </c>
      <c r="L4" s="344">
        <v>2</v>
      </c>
      <c r="M4" s="344">
        <v>3</v>
      </c>
      <c r="N4" s="344">
        <v>4</v>
      </c>
      <c r="O4" s="344">
        <v>5</v>
      </c>
      <c r="P4" s="344">
        <v>6</v>
      </c>
      <c r="Q4" s="344">
        <v>7</v>
      </c>
      <c r="R4" s="305">
        <v>8</v>
      </c>
      <c r="S4" s="315"/>
      <c r="T4" s="315"/>
    </row>
    <row r="5" s="289" customFormat="1" ht="15" customHeight="1" spans="1:20">
      <c r="A5" s="316" t="s">
        <v>18</v>
      </c>
      <c r="B5" s="316" t="s">
        <v>19</v>
      </c>
      <c r="C5" s="29" t="s">
        <v>20</v>
      </c>
      <c r="D5" s="317" t="s">
        <v>21</v>
      </c>
      <c r="E5" s="32">
        <v>3</v>
      </c>
      <c r="F5" s="37">
        <v>48</v>
      </c>
      <c r="G5" s="37">
        <v>32</v>
      </c>
      <c r="H5" s="37"/>
      <c r="I5" s="37"/>
      <c r="J5" s="37">
        <v>16</v>
      </c>
      <c r="K5" s="37">
        <v>48</v>
      </c>
      <c r="L5" s="37"/>
      <c r="M5" s="37"/>
      <c r="N5" s="37"/>
      <c r="O5" s="37"/>
      <c r="P5" s="37"/>
      <c r="Q5" s="345"/>
      <c r="R5" s="331"/>
      <c r="S5" s="37" t="s">
        <v>22</v>
      </c>
      <c r="T5" s="334" t="s">
        <v>23</v>
      </c>
    </row>
    <row r="6" s="289" customFormat="1" ht="30" customHeight="1" spans="1:20">
      <c r="A6" s="318"/>
      <c r="B6" s="318"/>
      <c r="C6" s="29" t="s">
        <v>24</v>
      </c>
      <c r="D6" s="317" t="s">
        <v>25</v>
      </c>
      <c r="E6" s="32">
        <v>3</v>
      </c>
      <c r="F6" s="37">
        <v>48</v>
      </c>
      <c r="G6" s="37">
        <v>32</v>
      </c>
      <c r="H6" s="37"/>
      <c r="I6" s="37"/>
      <c r="J6" s="37">
        <v>16</v>
      </c>
      <c r="K6" s="37"/>
      <c r="L6" s="37"/>
      <c r="M6" s="37">
        <v>32</v>
      </c>
      <c r="N6" s="37"/>
      <c r="O6" s="37"/>
      <c r="P6" s="37"/>
      <c r="Q6" s="345"/>
      <c r="R6" s="331"/>
      <c r="S6" s="37" t="s">
        <v>22</v>
      </c>
      <c r="T6" s="318"/>
    </row>
    <row r="7" s="289" customFormat="1" ht="30" customHeight="1" spans="1:20">
      <c r="A7" s="318"/>
      <c r="B7" s="318"/>
      <c r="C7" s="29" t="s">
        <v>26</v>
      </c>
      <c r="D7" s="319" t="s">
        <v>27</v>
      </c>
      <c r="E7" s="32">
        <v>3</v>
      </c>
      <c r="F7" s="37">
        <v>48</v>
      </c>
      <c r="G7" s="37">
        <v>32</v>
      </c>
      <c r="H7" s="37"/>
      <c r="I7" s="37"/>
      <c r="J7" s="37">
        <v>16</v>
      </c>
      <c r="K7" s="37"/>
      <c r="L7" s="37"/>
      <c r="M7" s="37">
        <v>32</v>
      </c>
      <c r="N7" s="37"/>
      <c r="O7" s="37"/>
      <c r="P7" s="37"/>
      <c r="Q7" s="345"/>
      <c r="R7" s="331"/>
      <c r="S7" s="37" t="s">
        <v>22</v>
      </c>
      <c r="T7" s="318"/>
    </row>
    <row r="8" s="289" customFormat="1" ht="15" customHeight="1" spans="1:20">
      <c r="A8" s="318"/>
      <c r="B8" s="318"/>
      <c r="C8" s="29" t="s">
        <v>28</v>
      </c>
      <c r="D8" s="317" t="s">
        <v>29</v>
      </c>
      <c r="E8" s="32">
        <v>3</v>
      </c>
      <c r="F8" s="37">
        <v>48</v>
      </c>
      <c r="G8" s="37">
        <v>32</v>
      </c>
      <c r="H8" s="37"/>
      <c r="I8" s="37"/>
      <c r="J8" s="37">
        <v>16</v>
      </c>
      <c r="K8" s="37"/>
      <c r="L8" s="37"/>
      <c r="M8" s="37"/>
      <c r="N8" s="37">
        <v>48</v>
      </c>
      <c r="O8" s="37"/>
      <c r="P8" s="37"/>
      <c r="Q8" s="345"/>
      <c r="R8" s="331"/>
      <c r="S8" s="37" t="s">
        <v>22</v>
      </c>
      <c r="T8" s="318"/>
    </row>
    <row r="9" s="289" customFormat="1" ht="15" customHeight="1" spans="1:20">
      <c r="A9" s="318"/>
      <c r="B9" s="318"/>
      <c r="C9" s="320" t="s">
        <v>30</v>
      </c>
      <c r="D9" s="321" t="s">
        <v>31</v>
      </c>
      <c r="E9" s="32">
        <v>3</v>
      </c>
      <c r="F9" s="37">
        <v>48</v>
      </c>
      <c r="G9" s="37">
        <v>32</v>
      </c>
      <c r="H9" s="37"/>
      <c r="I9" s="37"/>
      <c r="J9" s="37">
        <v>16</v>
      </c>
      <c r="K9" s="37"/>
      <c r="L9" s="37">
        <v>48</v>
      </c>
      <c r="M9" s="37"/>
      <c r="N9" s="37"/>
      <c r="O9" s="37"/>
      <c r="P9" s="37"/>
      <c r="Q9" s="345"/>
      <c r="R9" s="331"/>
      <c r="S9" s="37" t="s">
        <v>22</v>
      </c>
      <c r="T9" s="318"/>
    </row>
    <row r="10" s="289" customFormat="1" ht="15" customHeight="1" spans="1:20">
      <c r="A10" s="318"/>
      <c r="B10" s="318"/>
      <c r="C10" s="29" t="s">
        <v>32</v>
      </c>
      <c r="D10" s="317" t="s">
        <v>33</v>
      </c>
      <c r="E10" s="32">
        <v>0.5</v>
      </c>
      <c r="F10" s="37">
        <v>8</v>
      </c>
      <c r="G10" s="37">
        <v>8</v>
      </c>
      <c r="H10" s="37"/>
      <c r="I10" s="37"/>
      <c r="J10" s="37"/>
      <c r="K10" s="37">
        <v>8</v>
      </c>
      <c r="L10" s="37"/>
      <c r="M10" s="37"/>
      <c r="N10" s="37"/>
      <c r="O10" s="37"/>
      <c r="P10" s="37"/>
      <c r="Q10" s="345"/>
      <c r="R10" s="331"/>
      <c r="S10" s="37" t="s">
        <v>22</v>
      </c>
      <c r="T10" s="318"/>
    </row>
    <row r="11" s="289" customFormat="1" ht="15" customHeight="1" spans="1:20">
      <c r="A11" s="318"/>
      <c r="B11" s="318"/>
      <c r="C11" s="29" t="s">
        <v>34</v>
      </c>
      <c r="D11" s="317" t="s">
        <v>35</v>
      </c>
      <c r="E11" s="32">
        <v>0.5</v>
      </c>
      <c r="F11" s="37">
        <v>8</v>
      </c>
      <c r="G11" s="37">
        <v>8</v>
      </c>
      <c r="H11" s="37"/>
      <c r="I11" s="37"/>
      <c r="J11" s="37"/>
      <c r="K11" s="37"/>
      <c r="L11" s="37"/>
      <c r="M11" s="37">
        <v>8</v>
      </c>
      <c r="N11" s="37"/>
      <c r="O11" s="37"/>
      <c r="P11" s="37"/>
      <c r="Q11" s="345"/>
      <c r="R11" s="331"/>
      <c r="S11" s="37" t="s">
        <v>22</v>
      </c>
      <c r="T11" s="318"/>
    </row>
    <row r="12" s="289" customFormat="1" ht="15" customHeight="1" spans="1:20">
      <c r="A12" s="318"/>
      <c r="B12" s="318"/>
      <c r="C12" s="29" t="s">
        <v>36</v>
      </c>
      <c r="D12" s="317" t="s">
        <v>37</v>
      </c>
      <c r="E12" s="32">
        <v>0.5</v>
      </c>
      <c r="F12" s="37">
        <v>8</v>
      </c>
      <c r="G12" s="37">
        <v>8</v>
      </c>
      <c r="H12" s="37"/>
      <c r="I12" s="37"/>
      <c r="J12" s="37"/>
      <c r="K12" s="37"/>
      <c r="L12" s="37"/>
      <c r="M12" s="37"/>
      <c r="N12" s="37"/>
      <c r="O12" s="37">
        <v>8</v>
      </c>
      <c r="P12" s="37"/>
      <c r="Q12" s="345"/>
      <c r="R12" s="331"/>
      <c r="S12" s="37" t="s">
        <v>22</v>
      </c>
      <c r="T12" s="318"/>
    </row>
    <row r="13" s="289" customFormat="1" ht="15" customHeight="1" spans="1:20">
      <c r="A13" s="318"/>
      <c r="B13" s="318"/>
      <c r="C13" s="29" t="s">
        <v>38</v>
      </c>
      <c r="D13" s="317" t="s">
        <v>39</v>
      </c>
      <c r="E13" s="32">
        <v>0.5</v>
      </c>
      <c r="F13" s="37">
        <v>8</v>
      </c>
      <c r="G13" s="37">
        <v>8</v>
      </c>
      <c r="H13" s="37"/>
      <c r="I13" s="37"/>
      <c r="J13" s="37"/>
      <c r="K13" s="37"/>
      <c r="L13" s="37"/>
      <c r="M13" s="37"/>
      <c r="N13" s="37"/>
      <c r="O13" s="37"/>
      <c r="P13" s="37">
        <v>8</v>
      </c>
      <c r="Q13" s="345"/>
      <c r="R13" s="331"/>
      <c r="S13" s="37" t="s">
        <v>22</v>
      </c>
      <c r="T13" s="318"/>
    </row>
    <row r="14" s="289" customFormat="1" ht="15" customHeight="1" spans="1:20">
      <c r="A14" s="318"/>
      <c r="B14" s="318"/>
      <c r="C14" s="29" t="s">
        <v>40</v>
      </c>
      <c r="D14" s="317" t="s">
        <v>41</v>
      </c>
      <c r="E14" s="32">
        <v>2.5</v>
      </c>
      <c r="F14" s="37">
        <v>40</v>
      </c>
      <c r="G14" s="37">
        <v>40</v>
      </c>
      <c r="H14" s="37"/>
      <c r="I14" s="37"/>
      <c r="J14" s="37"/>
      <c r="K14" s="37">
        <v>32</v>
      </c>
      <c r="L14" s="37"/>
      <c r="M14" s="37"/>
      <c r="N14" s="37"/>
      <c r="O14" s="37"/>
      <c r="P14" s="37"/>
      <c r="Q14" s="345"/>
      <c r="R14" s="331"/>
      <c r="S14" s="37" t="s">
        <v>22</v>
      </c>
      <c r="T14" s="318"/>
    </row>
    <row r="15" s="289" customFormat="1" ht="15" customHeight="1" spans="1:20">
      <c r="A15" s="318"/>
      <c r="B15" s="318"/>
      <c r="C15" s="29" t="s">
        <v>42</v>
      </c>
      <c r="D15" s="317" t="s">
        <v>43</v>
      </c>
      <c r="E15" s="32">
        <v>2.5</v>
      </c>
      <c r="F15" s="37">
        <v>40</v>
      </c>
      <c r="G15" s="37">
        <v>40</v>
      </c>
      <c r="H15" s="37"/>
      <c r="I15" s="37"/>
      <c r="J15" s="37"/>
      <c r="K15" s="37"/>
      <c r="L15" s="37">
        <v>32</v>
      </c>
      <c r="M15" s="37"/>
      <c r="N15" s="37"/>
      <c r="O15" s="37"/>
      <c r="P15" s="37"/>
      <c r="Q15" s="345"/>
      <c r="R15" s="331"/>
      <c r="S15" s="37" t="s">
        <v>22</v>
      </c>
      <c r="T15" s="318"/>
    </row>
    <row r="16" s="289" customFormat="1" ht="15" customHeight="1" spans="1:20">
      <c r="A16" s="318"/>
      <c r="B16" s="318"/>
      <c r="C16" s="29" t="s">
        <v>44</v>
      </c>
      <c r="D16" s="317" t="s">
        <v>45</v>
      </c>
      <c r="E16" s="32">
        <v>2</v>
      </c>
      <c r="F16" s="37">
        <v>32</v>
      </c>
      <c r="G16" s="37">
        <v>32</v>
      </c>
      <c r="H16" s="37"/>
      <c r="I16" s="37"/>
      <c r="J16" s="37"/>
      <c r="K16" s="37"/>
      <c r="L16" s="37"/>
      <c r="M16" s="37">
        <v>32</v>
      </c>
      <c r="N16" s="37"/>
      <c r="O16" s="37"/>
      <c r="P16" s="37"/>
      <c r="Q16" s="345"/>
      <c r="R16" s="331"/>
      <c r="S16" s="37" t="s">
        <v>22</v>
      </c>
      <c r="T16" s="318"/>
    </row>
    <row r="17" s="289" customFormat="1" ht="15" customHeight="1" spans="1:20">
      <c r="A17" s="318"/>
      <c r="B17" s="318"/>
      <c r="C17" s="29" t="s">
        <v>46</v>
      </c>
      <c r="D17" s="317" t="s">
        <v>47</v>
      </c>
      <c r="E17" s="32">
        <v>2</v>
      </c>
      <c r="F17" s="37">
        <v>32</v>
      </c>
      <c r="G17" s="37">
        <v>32</v>
      </c>
      <c r="H17" s="37"/>
      <c r="I17" s="37"/>
      <c r="J17" s="37"/>
      <c r="K17" s="37"/>
      <c r="L17" s="37"/>
      <c r="M17" s="37"/>
      <c r="N17" s="37">
        <v>32</v>
      </c>
      <c r="O17" s="37"/>
      <c r="P17" s="37"/>
      <c r="Q17" s="345"/>
      <c r="R17" s="331"/>
      <c r="S17" s="37" t="s">
        <v>22</v>
      </c>
      <c r="T17" s="318"/>
    </row>
    <row r="18" s="289" customFormat="1" ht="15" customHeight="1" spans="1:20">
      <c r="A18" s="318"/>
      <c r="B18" s="318"/>
      <c r="C18" s="29" t="s">
        <v>48</v>
      </c>
      <c r="D18" s="317" t="s">
        <v>49</v>
      </c>
      <c r="E18" s="32">
        <v>1</v>
      </c>
      <c r="F18" s="37">
        <v>36</v>
      </c>
      <c r="G18" s="37">
        <v>32</v>
      </c>
      <c r="H18" s="37"/>
      <c r="I18" s="37"/>
      <c r="J18" s="37">
        <v>4</v>
      </c>
      <c r="K18" s="37">
        <v>36</v>
      </c>
      <c r="L18" s="37"/>
      <c r="M18" s="37"/>
      <c r="N18" s="37"/>
      <c r="O18" s="37"/>
      <c r="P18" s="37"/>
      <c r="Q18" s="345"/>
      <c r="R18" s="331"/>
      <c r="S18" s="37" t="s">
        <v>22</v>
      </c>
      <c r="T18" s="318"/>
    </row>
    <row r="19" s="289" customFormat="1" ht="15" customHeight="1" spans="1:20">
      <c r="A19" s="318"/>
      <c r="B19" s="318"/>
      <c r="C19" s="29" t="s">
        <v>50</v>
      </c>
      <c r="D19" s="317" t="s">
        <v>51</v>
      </c>
      <c r="E19" s="32">
        <v>1</v>
      </c>
      <c r="F19" s="37">
        <v>36</v>
      </c>
      <c r="G19" s="37">
        <v>32</v>
      </c>
      <c r="H19" s="37"/>
      <c r="I19" s="37"/>
      <c r="J19" s="37">
        <v>4</v>
      </c>
      <c r="K19" s="37"/>
      <c r="L19" s="37">
        <v>36</v>
      </c>
      <c r="M19" s="37"/>
      <c r="N19" s="37"/>
      <c r="O19" s="37"/>
      <c r="P19" s="37"/>
      <c r="Q19" s="345"/>
      <c r="R19" s="331"/>
      <c r="S19" s="37" t="s">
        <v>22</v>
      </c>
      <c r="T19" s="318"/>
    </row>
    <row r="20" s="289" customFormat="1" ht="15" customHeight="1" spans="1:20">
      <c r="A20" s="318"/>
      <c r="B20" s="318"/>
      <c r="C20" s="29" t="s">
        <v>52</v>
      </c>
      <c r="D20" s="317" t="s">
        <v>53</v>
      </c>
      <c r="E20" s="32">
        <v>1</v>
      </c>
      <c r="F20" s="37">
        <v>36</v>
      </c>
      <c r="G20" s="37">
        <v>32</v>
      </c>
      <c r="H20" s="37"/>
      <c r="I20" s="37"/>
      <c r="J20" s="37">
        <v>4</v>
      </c>
      <c r="K20" s="37"/>
      <c r="L20" s="37"/>
      <c r="M20" s="37">
        <v>36</v>
      </c>
      <c r="N20" s="37"/>
      <c r="O20" s="37"/>
      <c r="P20" s="37"/>
      <c r="Q20" s="345"/>
      <c r="R20" s="331"/>
      <c r="S20" s="37" t="s">
        <v>22</v>
      </c>
      <c r="T20" s="318"/>
    </row>
    <row r="21" s="290" customFormat="1" ht="15" customHeight="1" spans="1:20">
      <c r="A21" s="318"/>
      <c r="B21" s="318"/>
      <c r="C21" s="29" t="s">
        <v>54</v>
      </c>
      <c r="D21" s="317" t="s">
        <v>55</v>
      </c>
      <c r="E21" s="32">
        <v>1</v>
      </c>
      <c r="F21" s="37">
        <v>36</v>
      </c>
      <c r="G21" s="37">
        <v>32</v>
      </c>
      <c r="H21" s="37"/>
      <c r="I21" s="37"/>
      <c r="J21" s="37">
        <v>4</v>
      </c>
      <c r="K21" s="37"/>
      <c r="L21" s="37"/>
      <c r="M21" s="37"/>
      <c r="N21" s="37">
        <v>36</v>
      </c>
      <c r="O21" s="37"/>
      <c r="P21" s="37"/>
      <c r="Q21" s="37"/>
      <c r="R21" s="350"/>
      <c r="S21" s="37" t="s">
        <v>22</v>
      </c>
      <c r="T21" s="318"/>
    </row>
    <row r="22" s="290" customFormat="1" ht="15" customHeight="1" spans="1:20">
      <c r="A22" s="318"/>
      <c r="B22" s="318"/>
      <c r="C22" s="320" t="s">
        <v>56</v>
      </c>
      <c r="D22" s="322" t="s">
        <v>57</v>
      </c>
      <c r="E22" s="32">
        <v>2</v>
      </c>
      <c r="F22" s="37">
        <v>36</v>
      </c>
      <c r="G22" s="37">
        <v>16</v>
      </c>
      <c r="H22" s="37"/>
      <c r="I22" s="37"/>
      <c r="J22" s="37">
        <v>20</v>
      </c>
      <c r="K22" s="37">
        <v>36</v>
      </c>
      <c r="L22" s="37"/>
      <c r="M22" s="37"/>
      <c r="N22" s="37"/>
      <c r="O22" s="37"/>
      <c r="P22" s="37"/>
      <c r="Q22" s="37"/>
      <c r="R22" s="350"/>
      <c r="S22" s="37" t="s">
        <v>22</v>
      </c>
      <c r="T22" s="318"/>
    </row>
    <row r="23" s="290" customFormat="1" ht="15" customHeight="1" spans="1:20">
      <c r="A23" s="318"/>
      <c r="B23" s="318"/>
      <c r="C23" s="323" t="s">
        <v>58</v>
      </c>
      <c r="D23" s="39" t="s">
        <v>59</v>
      </c>
      <c r="E23" s="32">
        <v>5.5</v>
      </c>
      <c r="F23" s="37">
        <v>88</v>
      </c>
      <c r="G23" s="37">
        <v>88</v>
      </c>
      <c r="H23" s="37"/>
      <c r="I23" s="37"/>
      <c r="J23" s="37"/>
      <c r="K23" s="37">
        <v>88</v>
      </c>
      <c r="L23" s="37"/>
      <c r="M23" s="37"/>
      <c r="N23" s="37"/>
      <c r="O23" s="37"/>
      <c r="P23" s="37"/>
      <c r="Q23" s="37"/>
      <c r="R23" s="350"/>
      <c r="S23" s="37" t="s">
        <v>22</v>
      </c>
      <c r="T23" s="318"/>
    </row>
    <row r="24" s="290" customFormat="1" ht="15" customHeight="1" spans="1:20">
      <c r="A24" s="318"/>
      <c r="B24" s="318"/>
      <c r="C24" s="323" t="s">
        <v>60</v>
      </c>
      <c r="D24" s="39" t="s">
        <v>61</v>
      </c>
      <c r="E24" s="32">
        <v>5.5</v>
      </c>
      <c r="F24" s="37">
        <v>88</v>
      </c>
      <c r="G24" s="37">
        <v>88</v>
      </c>
      <c r="H24" s="37"/>
      <c r="I24" s="37"/>
      <c r="J24" s="37"/>
      <c r="K24" s="37"/>
      <c r="L24" s="37">
        <v>88</v>
      </c>
      <c r="M24" s="37"/>
      <c r="N24" s="37"/>
      <c r="O24" s="37"/>
      <c r="P24" s="37"/>
      <c r="Q24" s="37"/>
      <c r="R24" s="350"/>
      <c r="S24" s="37" t="s">
        <v>22</v>
      </c>
      <c r="T24" s="318"/>
    </row>
    <row r="25" s="290" customFormat="1" ht="15" customHeight="1" spans="1:20">
      <c r="A25" s="318"/>
      <c r="B25" s="318"/>
      <c r="C25" s="323" t="s">
        <v>62</v>
      </c>
      <c r="D25" s="39" t="s">
        <v>63</v>
      </c>
      <c r="E25" s="32">
        <v>3</v>
      </c>
      <c r="F25" s="37">
        <v>48</v>
      </c>
      <c r="G25" s="37">
        <v>48</v>
      </c>
      <c r="H25" s="37"/>
      <c r="I25" s="37"/>
      <c r="J25" s="324"/>
      <c r="K25" s="37"/>
      <c r="L25" s="37">
        <v>48</v>
      </c>
      <c r="M25" s="37"/>
      <c r="N25" s="37"/>
      <c r="O25" s="37"/>
      <c r="P25" s="37"/>
      <c r="Q25" s="37"/>
      <c r="R25" s="350"/>
      <c r="S25" s="37" t="s">
        <v>22</v>
      </c>
      <c r="T25" s="318"/>
    </row>
    <row r="26" s="290" customFormat="1" ht="15" customHeight="1" spans="1:20">
      <c r="A26" s="318"/>
      <c r="B26" s="318"/>
      <c r="C26" s="323" t="s">
        <v>64</v>
      </c>
      <c r="D26" s="39" t="s">
        <v>65</v>
      </c>
      <c r="E26" s="32">
        <v>3</v>
      </c>
      <c r="F26" s="37">
        <v>48</v>
      </c>
      <c r="G26" s="37">
        <v>48</v>
      </c>
      <c r="H26" s="37"/>
      <c r="I26" s="37"/>
      <c r="J26" s="324"/>
      <c r="K26" s="37"/>
      <c r="L26" s="37"/>
      <c r="M26" s="37">
        <v>48</v>
      </c>
      <c r="N26" s="37"/>
      <c r="O26" s="37"/>
      <c r="P26" s="37"/>
      <c r="Q26" s="37"/>
      <c r="R26" s="350"/>
      <c r="S26" s="37" t="s">
        <v>22</v>
      </c>
      <c r="T26" s="318"/>
    </row>
    <row r="27" s="290" customFormat="1" ht="15" customHeight="1" spans="1:20">
      <c r="A27" s="318"/>
      <c r="B27" s="318"/>
      <c r="C27" s="323" t="s">
        <v>66</v>
      </c>
      <c r="D27" s="39" t="s">
        <v>67</v>
      </c>
      <c r="E27" s="32">
        <v>3.5</v>
      </c>
      <c r="F27" s="37">
        <v>56</v>
      </c>
      <c r="G27" s="37">
        <v>56</v>
      </c>
      <c r="H27" s="37"/>
      <c r="I27" s="37"/>
      <c r="J27" s="324"/>
      <c r="K27" s="37">
        <v>56</v>
      </c>
      <c r="L27" s="37"/>
      <c r="M27" s="37"/>
      <c r="N27" s="37"/>
      <c r="O27" s="37"/>
      <c r="P27" s="37"/>
      <c r="Q27" s="37"/>
      <c r="R27" s="350"/>
      <c r="S27" s="37" t="s">
        <v>22</v>
      </c>
      <c r="T27" s="318"/>
    </row>
    <row r="28" s="290" customFormat="1" ht="15" customHeight="1" spans="1:20">
      <c r="A28" s="318"/>
      <c r="B28" s="318"/>
      <c r="C28" s="323" t="s">
        <v>68</v>
      </c>
      <c r="D28" s="80" t="s">
        <v>69</v>
      </c>
      <c r="E28" s="32">
        <v>3</v>
      </c>
      <c r="F28" s="37">
        <v>48</v>
      </c>
      <c r="G28" s="37">
        <v>44</v>
      </c>
      <c r="H28" s="37"/>
      <c r="J28" s="37">
        <v>4</v>
      </c>
      <c r="K28" s="37">
        <v>48</v>
      </c>
      <c r="L28" s="37"/>
      <c r="M28" s="37"/>
      <c r="N28" s="37"/>
      <c r="O28" s="37"/>
      <c r="P28" s="37"/>
      <c r="Q28" s="37"/>
      <c r="R28" s="350"/>
      <c r="S28" s="37" t="s">
        <v>22</v>
      </c>
      <c r="T28" s="318"/>
    </row>
    <row r="29" s="290" customFormat="1" ht="15" customHeight="1" spans="1:20">
      <c r="A29" s="318"/>
      <c r="B29" s="318"/>
      <c r="C29" s="323" t="s">
        <v>70</v>
      </c>
      <c r="D29" s="80" t="s">
        <v>71</v>
      </c>
      <c r="E29" s="32">
        <v>4</v>
      </c>
      <c r="F29" s="37">
        <v>64</v>
      </c>
      <c r="G29" s="37">
        <v>60</v>
      </c>
      <c r="H29" s="37">
        <v>4</v>
      </c>
      <c r="I29" s="37"/>
      <c r="J29" s="324"/>
      <c r="K29" s="37"/>
      <c r="L29" s="37"/>
      <c r="N29" s="37">
        <v>64</v>
      </c>
      <c r="O29" s="37"/>
      <c r="P29" s="37"/>
      <c r="Q29" s="37"/>
      <c r="R29" s="350"/>
      <c r="S29" s="37" t="s">
        <v>22</v>
      </c>
      <c r="T29" s="318"/>
    </row>
    <row r="30" s="290" customFormat="1" ht="15" customHeight="1" spans="1:20">
      <c r="A30" s="318"/>
      <c r="B30" s="318"/>
      <c r="C30" s="323" t="s">
        <v>72</v>
      </c>
      <c r="D30" s="80" t="s">
        <v>73</v>
      </c>
      <c r="E30" s="32">
        <v>3.5</v>
      </c>
      <c r="F30" s="37">
        <v>56</v>
      </c>
      <c r="G30" s="37">
        <v>52</v>
      </c>
      <c r="H30" s="57">
        <v>4</v>
      </c>
      <c r="I30" s="57"/>
      <c r="J30" s="324"/>
      <c r="K30" s="57"/>
      <c r="L30" s="57"/>
      <c r="M30" s="57"/>
      <c r="N30" s="37">
        <v>56</v>
      </c>
      <c r="O30" s="37"/>
      <c r="P30" s="37"/>
      <c r="Q30" s="37"/>
      <c r="R30" s="350"/>
      <c r="S30" s="37" t="s">
        <v>22</v>
      </c>
      <c r="T30" s="318"/>
    </row>
    <row r="31" s="290" customFormat="1" ht="15" customHeight="1" spans="1:20">
      <c r="A31" s="318"/>
      <c r="B31" s="318"/>
      <c r="C31" s="323" t="s">
        <v>74</v>
      </c>
      <c r="D31" s="80" t="s">
        <v>75</v>
      </c>
      <c r="E31" s="32">
        <v>3.5</v>
      </c>
      <c r="F31" s="37">
        <v>56</v>
      </c>
      <c r="G31" s="37">
        <v>56</v>
      </c>
      <c r="H31" s="324"/>
      <c r="I31" s="37"/>
      <c r="J31" s="324"/>
      <c r="K31" s="37"/>
      <c r="L31" s="37"/>
      <c r="M31" s="37"/>
      <c r="N31" s="37">
        <v>56</v>
      </c>
      <c r="O31" s="37"/>
      <c r="P31" s="37"/>
      <c r="Q31" s="37"/>
      <c r="R31" s="350"/>
      <c r="S31" s="37" t="s">
        <v>22</v>
      </c>
      <c r="T31" s="318"/>
    </row>
    <row r="32" s="290" customFormat="1" ht="15" customHeight="1" spans="1:20">
      <c r="A32" s="318"/>
      <c r="B32" s="318"/>
      <c r="C32" s="323" t="s">
        <v>76</v>
      </c>
      <c r="D32" s="80" t="s">
        <v>77</v>
      </c>
      <c r="E32" s="32">
        <v>2</v>
      </c>
      <c r="F32" s="37">
        <v>32</v>
      </c>
      <c r="G32" s="37">
        <v>32</v>
      </c>
      <c r="H32" s="37"/>
      <c r="I32" s="37"/>
      <c r="J32" s="324"/>
      <c r="K32" s="37"/>
      <c r="L32" s="37"/>
      <c r="M32" s="37">
        <v>32</v>
      </c>
      <c r="N32" s="37"/>
      <c r="O32" s="37"/>
      <c r="P32" s="37"/>
      <c r="Q32" s="37"/>
      <c r="R32" s="350"/>
      <c r="S32" s="37" t="s">
        <v>22</v>
      </c>
      <c r="T32" s="318"/>
    </row>
    <row r="33" s="290" customFormat="1" ht="15" customHeight="1" spans="1:20">
      <c r="A33" s="318"/>
      <c r="B33" s="318"/>
      <c r="C33" s="323" t="s">
        <v>78</v>
      </c>
      <c r="D33" s="80" t="s">
        <v>79</v>
      </c>
      <c r="E33" s="32">
        <v>3</v>
      </c>
      <c r="F33" s="37">
        <v>48</v>
      </c>
      <c r="G33" s="37">
        <v>48</v>
      </c>
      <c r="H33" s="37"/>
      <c r="I33" s="37"/>
      <c r="J33" s="324"/>
      <c r="K33" s="37"/>
      <c r="L33" s="37"/>
      <c r="M33" s="37">
        <v>48</v>
      </c>
      <c r="N33" s="37"/>
      <c r="O33" s="345"/>
      <c r="P33" s="345"/>
      <c r="Q33" s="345"/>
      <c r="R33" s="331"/>
      <c r="S33" s="37" t="s">
        <v>22</v>
      </c>
      <c r="T33" s="318"/>
    </row>
    <row r="34" s="291" customFormat="1" ht="15" customHeight="1" spans="1:20">
      <c r="A34" s="325"/>
      <c r="B34" s="325"/>
      <c r="C34" s="326" t="s">
        <v>80</v>
      </c>
      <c r="D34" s="327"/>
      <c r="E34" s="328">
        <f t="shared" ref="E34:R34" si="0">SUM(E5:E33)</f>
        <v>71.5</v>
      </c>
      <c r="F34" s="329">
        <f t="shared" si="0"/>
        <v>1228</v>
      </c>
      <c r="G34" s="329">
        <f t="shared" si="0"/>
        <v>1100</v>
      </c>
      <c r="H34" s="328">
        <f t="shared" si="0"/>
        <v>8</v>
      </c>
      <c r="I34" s="328">
        <f t="shared" si="0"/>
        <v>0</v>
      </c>
      <c r="J34" s="329">
        <f t="shared" si="0"/>
        <v>120</v>
      </c>
      <c r="K34" s="329">
        <f t="shared" si="0"/>
        <v>352</v>
      </c>
      <c r="L34" s="329">
        <f t="shared" si="0"/>
        <v>252</v>
      </c>
      <c r="M34" s="329">
        <f t="shared" si="0"/>
        <v>268</v>
      </c>
      <c r="N34" s="329">
        <f t="shared" si="0"/>
        <v>292</v>
      </c>
      <c r="O34" s="328">
        <f t="shared" si="0"/>
        <v>8</v>
      </c>
      <c r="P34" s="328">
        <f t="shared" si="0"/>
        <v>8</v>
      </c>
      <c r="Q34" s="328">
        <f t="shared" si="0"/>
        <v>0</v>
      </c>
      <c r="R34" s="328">
        <f t="shared" si="0"/>
        <v>0</v>
      </c>
      <c r="S34" s="329">
        <f>SUM(S14:S17,S21:S21)</f>
        <v>0</v>
      </c>
      <c r="T34" s="325"/>
    </row>
    <row r="35" s="290" customFormat="1" ht="15" customHeight="1" spans="1:20">
      <c r="A35" s="318"/>
      <c r="B35" s="318"/>
      <c r="C35" s="29" t="s">
        <v>81</v>
      </c>
      <c r="D35" s="319" t="s">
        <v>82</v>
      </c>
      <c r="E35" s="32">
        <v>2</v>
      </c>
      <c r="F35" s="37">
        <v>32</v>
      </c>
      <c r="G35" s="37">
        <v>32</v>
      </c>
      <c r="H35" s="37"/>
      <c r="I35" s="37"/>
      <c r="J35" s="37"/>
      <c r="K35" s="37"/>
      <c r="L35" s="37">
        <v>32</v>
      </c>
      <c r="M35" s="37"/>
      <c r="N35" s="37"/>
      <c r="O35" s="37"/>
      <c r="P35" s="37"/>
      <c r="Q35" s="345"/>
      <c r="R35" s="345"/>
      <c r="S35" s="37" t="s">
        <v>83</v>
      </c>
      <c r="T35" s="318"/>
    </row>
    <row r="36" s="290" customFormat="1" ht="15" customHeight="1" spans="1:20">
      <c r="A36" s="318"/>
      <c r="B36" s="318"/>
      <c r="C36" s="29" t="s">
        <v>84</v>
      </c>
      <c r="D36" s="34" t="s">
        <v>85</v>
      </c>
      <c r="E36" s="32">
        <v>2</v>
      </c>
      <c r="F36" s="37">
        <v>32</v>
      </c>
      <c r="G36" s="29">
        <v>16</v>
      </c>
      <c r="H36" s="37"/>
      <c r="I36" s="37">
        <v>16</v>
      </c>
      <c r="J36" s="37"/>
      <c r="K36" s="37"/>
      <c r="L36" s="37">
        <v>32</v>
      </c>
      <c r="M36" s="37"/>
      <c r="N36" s="37"/>
      <c r="O36" s="29"/>
      <c r="P36" s="37"/>
      <c r="Q36" s="345"/>
      <c r="R36" s="345"/>
      <c r="S36" s="37" t="s">
        <v>83</v>
      </c>
      <c r="T36" s="318"/>
    </row>
    <row r="37" s="290" customFormat="1" ht="15" customHeight="1" spans="1:20">
      <c r="A37" s="318"/>
      <c r="B37" s="318"/>
      <c r="C37" s="29" t="s">
        <v>86</v>
      </c>
      <c r="D37" s="34" t="s">
        <v>87</v>
      </c>
      <c r="E37" s="32">
        <v>2</v>
      </c>
      <c r="F37" s="37">
        <v>32</v>
      </c>
      <c r="G37" s="37">
        <v>16</v>
      </c>
      <c r="H37" s="37"/>
      <c r="I37" s="37">
        <v>16</v>
      </c>
      <c r="J37" s="324"/>
      <c r="K37" s="37"/>
      <c r="L37" s="37">
        <v>32</v>
      </c>
      <c r="M37" s="37"/>
      <c r="N37" s="37"/>
      <c r="O37" s="37"/>
      <c r="P37" s="37"/>
      <c r="Q37" s="345"/>
      <c r="R37" s="345"/>
      <c r="S37" s="37" t="s">
        <v>83</v>
      </c>
      <c r="T37" s="318"/>
    </row>
    <row r="38" s="290" customFormat="1" ht="15" customHeight="1" spans="1:20">
      <c r="A38" s="318"/>
      <c r="B38" s="318"/>
      <c r="C38" s="29" t="s">
        <v>88</v>
      </c>
      <c r="D38" s="34" t="s">
        <v>89</v>
      </c>
      <c r="E38" s="32">
        <v>4</v>
      </c>
      <c r="F38" s="37">
        <v>64</v>
      </c>
      <c r="G38" s="37">
        <v>40</v>
      </c>
      <c r="H38" s="37">
        <v>24</v>
      </c>
      <c r="I38" s="37"/>
      <c r="J38" s="324"/>
      <c r="K38" s="37"/>
      <c r="L38" s="37"/>
      <c r="M38" s="346"/>
      <c r="N38" s="37">
        <v>64</v>
      </c>
      <c r="O38" s="37"/>
      <c r="P38" s="37"/>
      <c r="Q38" s="345"/>
      <c r="R38" s="345"/>
      <c r="S38" s="37" t="s">
        <v>83</v>
      </c>
      <c r="T38" s="318"/>
    </row>
    <row r="39" s="290" customFormat="1" ht="15" customHeight="1" spans="1:20">
      <c r="A39" s="318"/>
      <c r="B39" s="318"/>
      <c r="C39" s="29" t="s">
        <v>90</v>
      </c>
      <c r="D39" s="34" t="s">
        <v>91</v>
      </c>
      <c r="E39" s="32">
        <v>2</v>
      </c>
      <c r="F39" s="37">
        <v>32</v>
      </c>
      <c r="G39" s="37">
        <v>32</v>
      </c>
      <c r="H39" s="37"/>
      <c r="I39" s="37"/>
      <c r="J39" s="324"/>
      <c r="K39" s="37"/>
      <c r="L39" s="37"/>
      <c r="M39" s="346">
        <v>32</v>
      </c>
      <c r="N39" s="37"/>
      <c r="O39" s="37"/>
      <c r="P39" s="37"/>
      <c r="Q39" s="345"/>
      <c r="R39" s="345"/>
      <c r="S39" s="37" t="s">
        <v>83</v>
      </c>
      <c r="T39" s="318"/>
    </row>
    <row r="40" s="290" customFormat="1" ht="15" customHeight="1" spans="1:20">
      <c r="A40" s="318"/>
      <c r="B40" s="318"/>
      <c r="C40" s="29" t="s">
        <v>92</v>
      </c>
      <c r="D40" s="34" t="s">
        <v>93</v>
      </c>
      <c r="E40" s="32">
        <v>2</v>
      </c>
      <c r="F40" s="37">
        <v>32</v>
      </c>
      <c r="G40" s="37">
        <v>32</v>
      </c>
      <c r="H40" s="37"/>
      <c r="I40" s="37"/>
      <c r="J40" s="324"/>
      <c r="K40" s="37"/>
      <c r="L40" s="37"/>
      <c r="M40" s="346"/>
      <c r="N40" s="37">
        <v>32</v>
      </c>
      <c r="O40" s="37"/>
      <c r="P40" s="37"/>
      <c r="Q40" s="345"/>
      <c r="R40" s="345"/>
      <c r="S40" s="37" t="s">
        <v>83</v>
      </c>
      <c r="T40" s="318"/>
    </row>
    <row r="41" s="290" customFormat="1" ht="15" customHeight="1" spans="1:20">
      <c r="A41" s="318"/>
      <c r="B41" s="318"/>
      <c r="C41" s="29" t="s">
        <v>94</v>
      </c>
      <c r="D41" s="34" t="s">
        <v>95</v>
      </c>
      <c r="E41" s="32">
        <v>4</v>
      </c>
      <c r="F41" s="37">
        <v>64</v>
      </c>
      <c r="G41" s="37"/>
      <c r="H41" s="37"/>
      <c r="I41" s="37"/>
      <c r="J41" s="324"/>
      <c r="K41" s="37"/>
      <c r="L41" s="37"/>
      <c r="M41" s="346"/>
      <c r="N41" s="37"/>
      <c r="O41" s="37"/>
      <c r="P41" s="37">
        <v>64</v>
      </c>
      <c r="Q41" s="345"/>
      <c r="R41" s="345"/>
      <c r="S41" s="37" t="s">
        <v>83</v>
      </c>
      <c r="T41" s="318"/>
    </row>
    <row r="42" s="290" customFormat="1" ht="15" customHeight="1" spans="1:20">
      <c r="A42" s="318"/>
      <c r="B42" s="318"/>
      <c r="C42" s="29" t="s">
        <v>96</v>
      </c>
      <c r="D42" s="34" t="s">
        <v>97</v>
      </c>
      <c r="E42" s="32">
        <v>4</v>
      </c>
      <c r="F42" s="37">
        <v>64</v>
      </c>
      <c r="G42" s="37"/>
      <c r="H42" s="37"/>
      <c r="I42" s="37"/>
      <c r="J42" s="324"/>
      <c r="K42" s="37"/>
      <c r="L42" s="37"/>
      <c r="M42" s="346"/>
      <c r="N42" s="37"/>
      <c r="O42" s="37">
        <v>64</v>
      </c>
      <c r="P42" s="37"/>
      <c r="Q42" s="345"/>
      <c r="R42" s="345"/>
      <c r="S42" s="37" t="s">
        <v>83</v>
      </c>
      <c r="T42" s="318"/>
    </row>
    <row r="43" s="290" customFormat="1" ht="15" customHeight="1" spans="1:20">
      <c r="A43" s="318"/>
      <c r="B43" s="318"/>
      <c r="C43" s="29" t="s">
        <v>98</v>
      </c>
      <c r="D43" s="34" t="s">
        <v>99</v>
      </c>
      <c r="E43" s="32">
        <v>4</v>
      </c>
      <c r="F43" s="37">
        <v>64</v>
      </c>
      <c r="G43" s="37"/>
      <c r="H43" s="37"/>
      <c r="I43" s="37"/>
      <c r="J43" s="324"/>
      <c r="K43" s="37"/>
      <c r="L43" s="37"/>
      <c r="M43" s="346"/>
      <c r="N43" s="37"/>
      <c r="O43" s="37"/>
      <c r="P43" s="37">
        <v>64</v>
      </c>
      <c r="Q43" s="345"/>
      <c r="R43" s="345"/>
      <c r="S43" s="37" t="s">
        <v>83</v>
      </c>
      <c r="T43" s="318"/>
    </row>
    <row r="44" s="290" customFormat="1" ht="15" customHeight="1" spans="1:20">
      <c r="A44" s="318"/>
      <c r="B44" s="318"/>
      <c r="C44" s="29" t="s">
        <v>100</v>
      </c>
      <c r="D44" s="34" t="s">
        <v>101</v>
      </c>
      <c r="E44" s="32">
        <v>4</v>
      </c>
      <c r="F44" s="37">
        <v>64</v>
      </c>
      <c r="G44" s="37"/>
      <c r="H44" s="37"/>
      <c r="I44" s="37"/>
      <c r="J44" s="324"/>
      <c r="K44" s="37"/>
      <c r="L44" s="37"/>
      <c r="M44" s="346"/>
      <c r="N44" s="37"/>
      <c r="O44" s="37">
        <v>64</v>
      </c>
      <c r="P44" s="37"/>
      <c r="Q44" s="345"/>
      <c r="R44" s="345"/>
      <c r="S44" s="37" t="s">
        <v>83</v>
      </c>
      <c r="T44" s="318"/>
    </row>
    <row r="45" s="290" customFormat="1" ht="15" customHeight="1" spans="1:20">
      <c r="A45" s="318"/>
      <c r="B45" s="318"/>
      <c r="C45" s="37" t="s">
        <v>102</v>
      </c>
      <c r="D45" s="34" t="s">
        <v>103</v>
      </c>
      <c r="E45" s="32">
        <v>4</v>
      </c>
      <c r="F45" s="37">
        <v>64</v>
      </c>
      <c r="G45" s="37"/>
      <c r="H45" s="37"/>
      <c r="I45" s="37"/>
      <c r="J45" s="324"/>
      <c r="K45" s="37"/>
      <c r="L45" s="37"/>
      <c r="M45" s="346"/>
      <c r="N45" s="37"/>
      <c r="O45" s="37"/>
      <c r="P45" s="37">
        <v>64</v>
      </c>
      <c r="Q45" s="345"/>
      <c r="R45" s="345"/>
      <c r="S45" s="37" t="s">
        <v>83</v>
      </c>
      <c r="T45" s="318"/>
    </row>
    <row r="46" s="290" customFormat="1" ht="15" customHeight="1" spans="1:20">
      <c r="A46" s="318"/>
      <c r="B46" s="330"/>
      <c r="C46" s="331" t="s">
        <v>104</v>
      </c>
      <c r="D46" s="327"/>
      <c r="E46" s="332">
        <f t="shared" ref="E46:R46" si="1">SUM(E35:E45)</f>
        <v>34</v>
      </c>
      <c r="F46" s="332">
        <f t="shared" si="1"/>
        <v>544</v>
      </c>
      <c r="G46" s="332">
        <f t="shared" si="1"/>
        <v>168</v>
      </c>
      <c r="H46" s="332">
        <f t="shared" si="1"/>
        <v>24</v>
      </c>
      <c r="I46" s="332">
        <f t="shared" si="1"/>
        <v>32</v>
      </c>
      <c r="J46" s="332">
        <f t="shared" si="1"/>
        <v>0</v>
      </c>
      <c r="K46" s="332">
        <f t="shared" si="1"/>
        <v>0</v>
      </c>
      <c r="L46" s="332">
        <f t="shared" si="1"/>
        <v>96</v>
      </c>
      <c r="M46" s="332">
        <f t="shared" si="1"/>
        <v>32</v>
      </c>
      <c r="N46" s="332">
        <f t="shared" si="1"/>
        <v>96</v>
      </c>
      <c r="O46" s="332">
        <f t="shared" si="1"/>
        <v>128</v>
      </c>
      <c r="P46" s="332">
        <f t="shared" si="1"/>
        <v>192</v>
      </c>
      <c r="Q46" s="332">
        <f t="shared" si="1"/>
        <v>0</v>
      </c>
      <c r="R46" s="332">
        <f t="shared" si="1"/>
        <v>0</v>
      </c>
      <c r="S46" s="332"/>
      <c r="T46" s="330"/>
    </row>
    <row r="47" s="292" customFormat="1" ht="42.75" customHeight="1" spans="1:20">
      <c r="A47" s="330"/>
      <c r="B47" s="29" t="s">
        <v>105</v>
      </c>
      <c r="C47" s="323" t="s">
        <v>106</v>
      </c>
      <c r="D47" s="333"/>
      <c r="E47" s="333"/>
      <c r="F47" s="333"/>
      <c r="G47" s="333"/>
      <c r="H47" s="333"/>
      <c r="I47" s="333"/>
      <c r="J47" s="333"/>
      <c r="K47" s="333"/>
      <c r="L47" s="333"/>
      <c r="M47" s="333"/>
      <c r="N47" s="333"/>
      <c r="O47" s="333"/>
      <c r="P47" s="333"/>
      <c r="Q47" s="333"/>
      <c r="R47" s="351"/>
      <c r="S47" s="352" t="s">
        <v>107</v>
      </c>
      <c r="T47" s="352" t="s">
        <v>108</v>
      </c>
    </row>
    <row r="48" s="290" customFormat="1" ht="12" customHeight="1" spans="1:20">
      <c r="A48" s="334" t="s">
        <v>109</v>
      </c>
      <c r="B48" s="334" t="s">
        <v>110</v>
      </c>
      <c r="C48" s="37" t="s">
        <v>111</v>
      </c>
      <c r="D48" s="80" t="s">
        <v>112</v>
      </c>
      <c r="E48" s="335">
        <v>3</v>
      </c>
      <c r="F48" s="57">
        <v>48</v>
      </c>
      <c r="G48" s="57">
        <v>48</v>
      </c>
      <c r="H48" s="57"/>
      <c r="I48" s="57"/>
      <c r="J48" s="57"/>
      <c r="K48" s="57"/>
      <c r="L48" s="57"/>
      <c r="M48" s="57">
        <v>48</v>
      </c>
      <c r="N48" s="292"/>
      <c r="O48" s="29"/>
      <c r="P48" s="29"/>
      <c r="Q48" s="29"/>
      <c r="R48" s="29"/>
      <c r="S48" s="37" t="s">
        <v>113</v>
      </c>
      <c r="T48" s="334" t="s">
        <v>114</v>
      </c>
    </row>
    <row r="49" s="290" customFormat="1" ht="12" customHeight="1" spans="1:22">
      <c r="A49" s="336"/>
      <c r="B49" s="336"/>
      <c r="C49" s="37" t="s">
        <v>115</v>
      </c>
      <c r="D49" s="80" t="s">
        <v>116</v>
      </c>
      <c r="E49" s="55">
        <v>4</v>
      </c>
      <c r="F49" s="37">
        <v>64</v>
      </c>
      <c r="G49" s="37">
        <v>64</v>
      </c>
      <c r="H49" s="37"/>
      <c r="I49" s="37"/>
      <c r="J49" s="37"/>
      <c r="K49" s="37"/>
      <c r="L49" s="37"/>
      <c r="M49" s="29"/>
      <c r="N49" s="37"/>
      <c r="O49" s="37">
        <v>64</v>
      </c>
      <c r="P49" s="29"/>
      <c r="Q49" s="29"/>
      <c r="R49" s="29"/>
      <c r="S49" s="37" t="s">
        <v>113</v>
      </c>
      <c r="T49" s="336"/>
      <c r="V49" s="353" t="s">
        <v>117</v>
      </c>
    </row>
    <row r="50" s="290" customFormat="1" ht="12" customHeight="1" spans="1:22">
      <c r="A50" s="336"/>
      <c r="B50" s="336"/>
      <c r="C50" s="37" t="s">
        <v>118</v>
      </c>
      <c r="D50" s="80" t="s">
        <v>119</v>
      </c>
      <c r="E50" s="55">
        <v>4</v>
      </c>
      <c r="F50" s="37">
        <v>64</v>
      </c>
      <c r="G50" s="37">
        <v>64</v>
      </c>
      <c r="H50" s="37"/>
      <c r="I50" s="37"/>
      <c r="J50" s="37"/>
      <c r="K50" s="37"/>
      <c r="L50" s="37"/>
      <c r="M50" s="29"/>
      <c r="N50" s="37">
        <v>64</v>
      </c>
      <c r="O50" s="57"/>
      <c r="P50" s="29"/>
      <c r="Q50" s="29"/>
      <c r="R50" s="29"/>
      <c r="S50" s="37" t="s">
        <v>113</v>
      </c>
      <c r="T50" s="336"/>
      <c r="V50" s="353"/>
    </row>
    <row r="51" s="290" customFormat="1" ht="12" customHeight="1" spans="1:22">
      <c r="A51" s="336"/>
      <c r="B51" s="336"/>
      <c r="C51" s="37" t="s">
        <v>120</v>
      </c>
      <c r="D51" s="80" t="s">
        <v>121</v>
      </c>
      <c r="E51" s="55">
        <v>3</v>
      </c>
      <c r="F51" s="37">
        <v>48</v>
      </c>
      <c r="G51" s="37">
        <v>48</v>
      </c>
      <c r="H51" s="37"/>
      <c r="I51" s="37"/>
      <c r="J51" s="37"/>
      <c r="K51" s="37"/>
      <c r="L51" s="37"/>
      <c r="M51" s="37"/>
      <c r="N51" s="37"/>
      <c r="O51" s="37">
        <v>48</v>
      </c>
      <c r="P51" s="29"/>
      <c r="Q51" s="29"/>
      <c r="R51" s="29"/>
      <c r="S51" s="37" t="s">
        <v>113</v>
      </c>
      <c r="T51" s="336"/>
      <c r="V51" s="353"/>
    </row>
    <row r="52" s="290" customFormat="1" ht="12" customHeight="1" spans="1:20">
      <c r="A52" s="336"/>
      <c r="B52" s="336"/>
      <c r="C52" s="37" t="s">
        <v>122</v>
      </c>
      <c r="D52" s="39" t="s">
        <v>123</v>
      </c>
      <c r="E52" s="36">
        <v>1</v>
      </c>
      <c r="F52" s="37">
        <v>16</v>
      </c>
      <c r="G52" s="37">
        <v>16</v>
      </c>
      <c r="H52" s="37"/>
      <c r="I52" s="37"/>
      <c r="J52" s="37"/>
      <c r="K52" s="37">
        <v>16</v>
      </c>
      <c r="L52" s="37"/>
      <c r="M52" s="37"/>
      <c r="N52" s="37"/>
      <c r="O52" s="29"/>
      <c r="P52" s="29"/>
      <c r="Q52" s="29"/>
      <c r="R52" s="29"/>
      <c r="S52" s="37" t="s">
        <v>113</v>
      </c>
      <c r="T52" s="336"/>
    </row>
    <row r="53" s="290" customFormat="1" ht="12" customHeight="1" spans="1:20">
      <c r="A53" s="318"/>
      <c r="B53" s="318"/>
      <c r="C53" s="37" t="s">
        <v>124</v>
      </c>
      <c r="D53" s="80" t="s">
        <v>125</v>
      </c>
      <c r="E53" s="37">
        <v>1.5</v>
      </c>
      <c r="F53" s="37">
        <v>24</v>
      </c>
      <c r="G53" s="37">
        <v>24</v>
      </c>
      <c r="H53" s="37"/>
      <c r="I53" s="37"/>
      <c r="J53" s="37"/>
      <c r="K53" s="37"/>
      <c r="L53" s="288"/>
      <c r="M53" s="37"/>
      <c r="N53" s="37">
        <v>24</v>
      </c>
      <c r="O53" s="29"/>
      <c r="P53" s="29"/>
      <c r="Q53" s="29"/>
      <c r="R53" s="29"/>
      <c r="S53" s="37" t="s">
        <v>113</v>
      </c>
      <c r="T53" s="318"/>
    </row>
    <row r="54" s="290" customFormat="1" ht="12" customHeight="1" spans="1:20">
      <c r="A54" s="318"/>
      <c r="B54" s="318"/>
      <c r="C54" s="337" t="s">
        <v>104</v>
      </c>
      <c r="D54" s="324"/>
      <c r="E54" s="329">
        <f t="shared" ref="E54:Q54" si="2">SUM(E48:E53)</f>
        <v>16.5</v>
      </c>
      <c r="F54" s="329">
        <f t="shared" si="2"/>
        <v>264</v>
      </c>
      <c r="G54" s="329">
        <f t="shared" si="2"/>
        <v>264</v>
      </c>
      <c r="H54" s="329">
        <f t="shared" si="2"/>
        <v>0</v>
      </c>
      <c r="I54" s="329">
        <f t="shared" si="2"/>
        <v>0</v>
      </c>
      <c r="J54" s="329">
        <f t="shared" si="2"/>
        <v>0</v>
      </c>
      <c r="K54" s="329">
        <f t="shared" si="2"/>
        <v>16</v>
      </c>
      <c r="L54" s="329">
        <f t="shared" si="2"/>
        <v>0</v>
      </c>
      <c r="M54" s="329">
        <f t="shared" si="2"/>
        <v>48</v>
      </c>
      <c r="N54" s="329">
        <f t="shared" si="2"/>
        <v>88</v>
      </c>
      <c r="O54" s="329">
        <f t="shared" si="2"/>
        <v>112</v>
      </c>
      <c r="P54" s="329">
        <f t="shared" si="2"/>
        <v>0</v>
      </c>
      <c r="Q54" s="354">
        <f t="shared" si="2"/>
        <v>0</v>
      </c>
      <c r="R54" s="354"/>
      <c r="S54" s="354"/>
      <c r="T54" s="318"/>
    </row>
    <row r="55" s="290" customFormat="1" ht="12" customHeight="1" spans="1:20">
      <c r="A55" s="318"/>
      <c r="B55" s="318"/>
      <c r="C55" s="37" t="s">
        <v>126</v>
      </c>
      <c r="D55" s="80" t="s">
        <v>127</v>
      </c>
      <c r="E55" s="55">
        <v>2</v>
      </c>
      <c r="F55" s="37">
        <v>32</v>
      </c>
      <c r="G55" s="37">
        <v>32</v>
      </c>
      <c r="H55" s="37"/>
      <c r="I55" s="37"/>
      <c r="J55" s="37"/>
      <c r="K55" s="37"/>
      <c r="L55" s="37"/>
      <c r="M55" s="37">
        <v>32</v>
      </c>
      <c r="N55" s="324"/>
      <c r="O55" s="57"/>
      <c r="P55" s="37"/>
      <c r="Q55" s="37"/>
      <c r="R55" s="37"/>
      <c r="S55" s="37" t="s">
        <v>128</v>
      </c>
      <c r="T55" s="318"/>
    </row>
    <row r="56" s="290" customFormat="1" ht="12" customHeight="1" spans="1:20">
      <c r="A56" s="318"/>
      <c r="B56" s="318"/>
      <c r="C56" s="37" t="s">
        <v>129</v>
      </c>
      <c r="D56" s="338" t="s">
        <v>130</v>
      </c>
      <c r="E56" s="35">
        <v>2</v>
      </c>
      <c r="F56" s="33">
        <v>32</v>
      </c>
      <c r="G56" s="33">
        <v>32</v>
      </c>
      <c r="H56" s="37"/>
      <c r="I56" s="37"/>
      <c r="J56" s="37"/>
      <c r="K56" s="37"/>
      <c r="L56" s="37"/>
      <c r="M56" s="37"/>
      <c r="N56" s="37">
        <v>32</v>
      </c>
      <c r="O56" s="37"/>
      <c r="P56" s="37"/>
      <c r="Q56" s="37"/>
      <c r="R56" s="37"/>
      <c r="S56" s="37" t="s">
        <v>128</v>
      </c>
      <c r="T56" s="318"/>
    </row>
    <row r="57" s="290" customFormat="1" ht="12" customHeight="1" spans="1:20">
      <c r="A57" s="318"/>
      <c r="B57" s="318"/>
      <c r="C57" s="37" t="s">
        <v>131</v>
      </c>
      <c r="D57" s="339" t="s">
        <v>132</v>
      </c>
      <c r="E57" s="35">
        <v>2</v>
      </c>
      <c r="F57" s="33">
        <v>32</v>
      </c>
      <c r="G57" s="33">
        <v>32</v>
      </c>
      <c r="H57" s="37"/>
      <c r="I57" s="37"/>
      <c r="J57" s="37"/>
      <c r="K57" s="37"/>
      <c r="L57" s="37"/>
      <c r="M57" s="37"/>
      <c r="N57" s="37"/>
      <c r="O57" s="37">
        <v>32</v>
      </c>
      <c r="P57" s="37"/>
      <c r="Q57" s="37"/>
      <c r="R57" s="37"/>
      <c r="S57" s="37" t="s">
        <v>128</v>
      </c>
      <c r="T57" s="318"/>
    </row>
    <row r="58" s="290" customFormat="1" ht="12" customHeight="1" spans="1:20">
      <c r="A58" s="318"/>
      <c r="B58" s="330"/>
      <c r="C58" s="337" t="s">
        <v>104</v>
      </c>
      <c r="D58" s="324"/>
      <c r="E58" s="340">
        <f t="shared" ref="E58:P58" si="3">SUM(E55:E57)</f>
        <v>6</v>
      </c>
      <c r="F58" s="340">
        <f t="shared" si="3"/>
        <v>96</v>
      </c>
      <c r="G58" s="340">
        <f t="shared" si="3"/>
        <v>96</v>
      </c>
      <c r="H58" s="340">
        <f t="shared" si="3"/>
        <v>0</v>
      </c>
      <c r="I58" s="340">
        <f t="shared" si="3"/>
        <v>0</v>
      </c>
      <c r="J58" s="340">
        <f t="shared" si="3"/>
        <v>0</v>
      </c>
      <c r="K58" s="340">
        <f t="shared" si="3"/>
        <v>0</v>
      </c>
      <c r="L58" s="340">
        <f t="shared" si="3"/>
        <v>0</v>
      </c>
      <c r="M58" s="340">
        <f t="shared" si="3"/>
        <v>32</v>
      </c>
      <c r="N58" s="340">
        <f t="shared" si="3"/>
        <v>32</v>
      </c>
      <c r="O58" s="340">
        <f t="shared" si="3"/>
        <v>32</v>
      </c>
      <c r="P58" s="347">
        <f t="shared" si="3"/>
        <v>0</v>
      </c>
      <c r="Q58" s="347"/>
      <c r="R58" s="347"/>
      <c r="S58" s="347"/>
      <c r="T58" s="330"/>
    </row>
    <row r="59" s="290" customFormat="1" ht="12" customHeight="1" spans="1:20">
      <c r="A59" s="318"/>
      <c r="B59" s="37" t="s">
        <v>133</v>
      </c>
      <c r="C59" s="37" t="s">
        <v>134</v>
      </c>
      <c r="D59" s="30" t="s">
        <v>135</v>
      </c>
      <c r="E59" s="32">
        <v>2.5</v>
      </c>
      <c r="F59" s="37">
        <v>40</v>
      </c>
      <c r="G59" s="37">
        <v>36</v>
      </c>
      <c r="H59" s="37">
        <v>4</v>
      </c>
      <c r="I59" s="37"/>
      <c r="J59" s="37"/>
      <c r="K59" s="37"/>
      <c r="L59" s="37"/>
      <c r="M59" s="37"/>
      <c r="N59" s="37"/>
      <c r="O59" s="37"/>
      <c r="P59" s="57">
        <v>40</v>
      </c>
      <c r="Q59" s="37"/>
      <c r="R59" s="37"/>
      <c r="S59" s="37" t="s">
        <v>136</v>
      </c>
      <c r="T59" s="334" t="s">
        <v>137</v>
      </c>
    </row>
    <row r="60" s="290" customFormat="1" ht="12" customHeight="1" spans="1:20">
      <c r="A60" s="318"/>
      <c r="B60" s="37"/>
      <c r="C60" s="37" t="s">
        <v>138</v>
      </c>
      <c r="D60" s="30" t="s">
        <v>139</v>
      </c>
      <c r="E60" s="32">
        <v>2</v>
      </c>
      <c r="F60" s="37">
        <v>32</v>
      </c>
      <c r="G60" s="37">
        <v>26</v>
      </c>
      <c r="H60" s="37">
        <v>6</v>
      </c>
      <c r="I60" s="37"/>
      <c r="J60" s="37"/>
      <c r="K60" s="37"/>
      <c r="L60" s="37"/>
      <c r="M60" s="37"/>
      <c r="N60" s="37"/>
      <c r="O60" s="37"/>
      <c r="P60" s="37">
        <v>32</v>
      </c>
      <c r="Q60" s="37"/>
      <c r="R60" s="37"/>
      <c r="S60" s="37" t="s">
        <v>136</v>
      </c>
      <c r="T60" s="336"/>
    </row>
    <row r="61" s="290" customFormat="1" ht="12" customHeight="1" spans="1:20">
      <c r="A61" s="318"/>
      <c r="B61" s="37"/>
      <c r="C61" s="37" t="s">
        <v>140</v>
      </c>
      <c r="D61" s="30" t="s">
        <v>141</v>
      </c>
      <c r="E61" s="69">
        <v>1</v>
      </c>
      <c r="F61" s="70">
        <v>16</v>
      </c>
      <c r="G61" s="70">
        <v>16</v>
      </c>
      <c r="H61" s="70"/>
      <c r="I61" s="70"/>
      <c r="J61" s="70"/>
      <c r="K61" s="70"/>
      <c r="L61" s="70"/>
      <c r="M61" s="70"/>
      <c r="N61" s="37"/>
      <c r="O61" s="70">
        <v>16</v>
      </c>
      <c r="P61" s="348"/>
      <c r="Q61" s="70"/>
      <c r="R61" s="37"/>
      <c r="S61" s="37" t="s">
        <v>136</v>
      </c>
      <c r="T61" s="336"/>
    </row>
    <row r="62" s="290" customFormat="1" ht="12" customHeight="1" spans="1:20">
      <c r="A62" s="318"/>
      <c r="B62" s="37"/>
      <c r="C62" s="37" t="s">
        <v>142</v>
      </c>
      <c r="D62" s="30" t="s">
        <v>143</v>
      </c>
      <c r="E62" s="32">
        <v>2</v>
      </c>
      <c r="F62" s="57">
        <v>32</v>
      </c>
      <c r="G62" s="57">
        <v>32</v>
      </c>
      <c r="H62" s="57"/>
      <c r="I62" s="57"/>
      <c r="J62" s="37"/>
      <c r="K62" s="37"/>
      <c r="L62" s="37"/>
      <c r="M62" s="37"/>
      <c r="N62" s="37"/>
      <c r="O62" s="57"/>
      <c r="P62" s="57"/>
      <c r="Q62" s="57">
        <v>32</v>
      </c>
      <c r="R62" s="37"/>
      <c r="S62" s="37" t="s">
        <v>136</v>
      </c>
      <c r="T62" s="336"/>
    </row>
    <row r="63" s="290" customFormat="1" ht="12" customHeight="1" spans="1:20">
      <c r="A63" s="318"/>
      <c r="B63" s="37"/>
      <c r="C63" s="37" t="s">
        <v>144</v>
      </c>
      <c r="D63" s="30" t="s">
        <v>145</v>
      </c>
      <c r="E63" s="32">
        <v>2</v>
      </c>
      <c r="F63" s="37">
        <v>32</v>
      </c>
      <c r="G63" s="37">
        <v>32</v>
      </c>
      <c r="H63" s="37"/>
      <c r="I63" s="37"/>
      <c r="J63" s="37"/>
      <c r="K63" s="37"/>
      <c r="L63" s="37"/>
      <c r="M63" s="37"/>
      <c r="N63" s="37"/>
      <c r="O63" s="57">
        <v>32</v>
      </c>
      <c r="P63" s="37"/>
      <c r="Q63" s="37"/>
      <c r="R63" s="37"/>
      <c r="S63" s="37" t="s">
        <v>136</v>
      </c>
      <c r="T63" s="336"/>
    </row>
    <row r="64" s="290" customFormat="1" ht="12" customHeight="1" spans="1:20">
      <c r="A64" s="318"/>
      <c r="B64" s="37"/>
      <c r="C64" s="37" t="s">
        <v>146</v>
      </c>
      <c r="D64" s="30" t="s">
        <v>147</v>
      </c>
      <c r="E64" s="56">
        <v>2.5</v>
      </c>
      <c r="F64" s="57">
        <v>40</v>
      </c>
      <c r="G64" s="57">
        <v>40</v>
      </c>
      <c r="H64" s="57"/>
      <c r="I64" s="57"/>
      <c r="J64" s="37"/>
      <c r="K64" s="37"/>
      <c r="L64" s="37"/>
      <c r="M64" s="37"/>
      <c r="N64" s="37"/>
      <c r="O64" s="57"/>
      <c r="P64" s="57">
        <v>40</v>
      </c>
      <c r="Q64" s="57"/>
      <c r="R64" s="37"/>
      <c r="S64" s="37" t="s">
        <v>136</v>
      </c>
      <c r="T64" s="336"/>
    </row>
    <row r="65" s="290" customFormat="1" ht="12" customHeight="1" spans="1:20">
      <c r="A65" s="318"/>
      <c r="B65" s="37"/>
      <c r="C65" s="37" t="s">
        <v>148</v>
      </c>
      <c r="D65" s="31" t="s">
        <v>149</v>
      </c>
      <c r="E65" s="35">
        <v>0.5</v>
      </c>
      <c r="F65" s="33">
        <v>8</v>
      </c>
      <c r="G65" s="33">
        <v>8</v>
      </c>
      <c r="H65" s="37"/>
      <c r="I65" s="37"/>
      <c r="J65" s="37"/>
      <c r="K65" s="37"/>
      <c r="L65" s="37"/>
      <c r="M65" s="37"/>
      <c r="N65" s="37"/>
      <c r="O65" s="37">
        <v>8</v>
      </c>
      <c r="P65" s="37"/>
      <c r="Q65" s="37"/>
      <c r="R65" s="37"/>
      <c r="S65" s="37" t="s">
        <v>136</v>
      </c>
      <c r="T65" s="37"/>
    </row>
    <row r="66" s="290" customFormat="1" ht="12" customHeight="1" spans="1:20">
      <c r="A66" s="318"/>
      <c r="B66" s="37"/>
      <c r="C66" s="37" t="s">
        <v>150</v>
      </c>
      <c r="D66" s="34" t="s">
        <v>151</v>
      </c>
      <c r="E66" s="36">
        <v>2</v>
      </c>
      <c r="F66" s="37">
        <v>32</v>
      </c>
      <c r="G66" s="37">
        <v>28</v>
      </c>
      <c r="H66" s="37"/>
      <c r="I66" s="37">
        <v>4</v>
      </c>
      <c r="J66" s="37"/>
      <c r="K66" s="37"/>
      <c r="L66" s="37"/>
      <c r="M66" s="37"/>
      <c r="N66" s="37"/>
      <c r="O66" s="37"/>
      <c r="P66" s="37">
        <v>32</v>
      </c>
      <c r="Q66" s="37"/>
      <c r="R66" s="37"/>
      <c r="S66" s="37" t="s">
        <v>136</v>
      </c>
      <c r="T66" s="336"/>
    </row>
    <row r="67" s="290" customFormat="1" ht="12" customHeight="1" spans="1:20">
      <c r="A67" s="318"/>
      <c r="B67" s="37"/>
      <c r="C67" s="37" t="s">
        <v>152</v>
      </c>
      <c r="D67" s="80" t="s">
        <v>153</v>
      </c>
      <c r="E67" s="32">
        <v>2</v>
      </c>
      <c r="F67" s="37">
        <v>32</v>
      </c>
      <c r="G67" s="37">
        <v>28</v>
      </c>
      <c r="H67" s="37">
        <v>4</v>
      </c>
      <c r="I67" s="37"/>
      <c r="J67" s="370"/>
      <c r="K67" s="370"/>
      <c r="L67" s="370"/>
      <c r="M67" s="370"/>
      <c r="N67" s="370"/>
      <c r="O67" s="324"/>
      <c r="P67" s="57">
        <v>32</v>
      </c>
      <c r="Q67" s="370"/>
      <c r="R67" s="370"/>
      <c r="S67" s="37" t="s">
        <v>136</v>
      </c>
      <c r="T67" s="336"/>
    </row>
    <row r="68" s="290" customFormat="1" ht="12" customHeight="1" spans="1:20">
      <c r="A68" s="318"/>
      <c r="B68" s="37"/>
      <c r="C68" s="345" t="s">
        <v>104</v>
      </c>
      <c r="D68" s="324"/>
      <c r="E68" s="329">
        <f t="shared" ref="E68:R68" si="4">SUM(E59:E67)</f>
        <v>16.5</v>
      </c>
      <c r="F68" s="329">
        <f t="shared" si="4"/>
        <v>264</v>
      </c>
      <c r="G68" s="329">
        <f t="shared" si="4"/>
        <v>246</v>
      </c>
      <c r="H68" s="329">
        <f t="shared" si="4"/>
        <v>14</v>
      </c>
      <c r="I68" s="329">
        <f t="shared" si="4"/>
        <v>4</v>
      </c>
      <c r="J68" s="329">
        <f t="shared" si="4"/>
        <v>0</v>
      </c>
      <c r="K68" s="329">
        <f t="shared" si="4"/>
        <v>0</v>
      </c>
      <c r="L68" s="329">
        <f t="shared" si="4"/>
        <v>0</v>
      </c>
      <c r="M68" s="329">
        <f t="shared" si="4"/>
        <v>0</v>
      </c>
      <c r="N68" s="329">
        <f t="shared" si="4"/>
        <v>0</v>
      </c>
      <c r="O68" s="329">
        <f t="shared" si="4"/>
        <v>56</v>
      </c>
      <c r="P68" s="329">
        <f t="shared" si="4"/>
        <v>176</v>
      </c>
      <c r="Q68" s="329">
        <f t="shared" si="4"/>
        <v>32</v>
      </c>
      <c r="R68" s="329">
        <f t="shared" si="4"/>
        <v>0</v>
      </c>
      <c r="S68" s="354"/>
      <c r="T68" s="336"/>
    </row>
    <row r="69" s="290" customFormat="1" ht="12" customHeight="1" spans="1:20">
      <c r="A69" s="318"/>
      <c r="B69" s="37"/>
      <c r="C69" s="37" t="s">
        <v>154</v>
      </c>
      <c r="D69" s="80" t="s">
        <v>155</v>
      </c>
      <c r="E69" s="56">
        <v>2</v>
      </c>
      <c r="F69" s="57">
        <v>32</v>
      </c>
      <c r="G69" s="57">
        <v>32</v>
      </c>
      <c r="H69" s="57"/>
      <c r="I69" s="57"/>
      <c r="J69" s="37"/>
      <c r="K69" s="37"/>
      <c r="L69" s="37"/>
      <c r="M69" s="37"/>
      <c r="N69" s="37"/>
      <c r="O69" s="57"/>
      <c r="P69" s="57"/>
      <c r="Q69" s="57">
        <v>32</v>
      </c>
      <c r="R69" s="37"/>
      <c r="S69" s="37" t="s">
        <v>156</v>
      </c>
      <c r="T69" s="336"/>
    </row>
    <row r="70" s="290" customFormat="1" ht="12" customHeight="1" spans="1:20">
      <c r="A70" s="318"/>
      <c r="B70" s="37"/>
      <c r="C70" s="37" t="s">
        <v>157</v>
      </c>
      <c r="D70" s="30" t="s">
        <v>158</v>
      </c>
      <c r="E70" s="32">
        <v>2</v>
      </c>
      <c r="F70" s="37">
        <v>32</v>
      </c>
      <c r="G70" s="37">
        <v>32</v>
      </c>
      <c r="H70" s="37"/>
      <c r="I70" s="37"/>
      <c r="J70" s="37"/>
      <c r="K70" s="37"/>
      <c r="L70" s="37"/>
      <c r="M70" s="37"/>
      <c r="N70" s="37"/>
      <c r="O70" s="37"/>
      <c r="P70" s="37"/>
      <c r="Q70" s="57">
        <v>32</v>
      </c>
      <c r="R70" s="37"/>
      <c r="S70" s="37" t="s">
        <v>156</v>
      </c>
      <c r="T70" s="336"/>
    </row>
    <row r="71" s="290" customFormat="1" ht="12" customHeight="1" spans="1:20">
      <c r="A71" s="318"/>
      <c r="B71" s="37"/>
      <c r="C71" s="37" t="s">
        <v>159</v>
      </c>
      <c r="D71" s="34" t="s">
        <v>160</v>
      </c>
      <c r="E71" s="36">
        <v>2</v>
      </c>
      <c r="F71" s="37">
        <v>32</v>
      </c>
      <c r="G71" s="37">
        <v>32</v>
      </c>
      <c r="H71" s="37"/>
      <c r="I71" s="37"/>
      <c r="J71" s="37"/>
      <c r="K71" s="37"/>
      <c r="L71" s="37"/>
      <c r="M71" s="37"/>
      <c r="N71" s="37"/>
      <c r="O71" s="37">
        <v>32</v>
      </c>
      <c r="P71" s="37"/>
      <c r="Q71" s="37"/>
      <c r="R71" s="37"/>
      <c r="S71" s="37" t="s">
        <v>161</v>
      </c>
      <c r="T71" s="336"/>
    </row>
    <row r="72" s="290" customFormat="1" ht="12" customHeight="1" spans="1:20">
      <c r="A72" s="318"/>
      <c r="B72" s="37"/>
      <c r="C72" s="37" t="s">
        <v>162</v>
      </c>
      <c r="D72" s="34" t="s">
        <v>163</v>
      </c>
      <c r="E72" s="38">
        <v>2</v>
      </c>
      <c r="F72" s="37">
        <v>32</v>
      </c>
      <c r="G72" s="37">
        <v>32</v>
      </c>
      <c r="H72" s="37"/>
      <c r="I72" s="37"/>
      <c r="J72" s="37"/>
      <c r="K72" s="37"/>
      <c r="L72" s="37"/>
      <c r="M72" s="37"/>
      <c r="N72" s="37"/>
      <c r="O72" s="37"/>
      <c r="P72" s="37">
        <v>32</v>
      </c>
      <c r="Q72" s="37"/>
      <c r="R72" s="37"/>
      <c r="S72" s="37" t="s">
        <v>161</v>
      </c>
      <c r="T72" s="336"/>
    </row>
    <row r="73" s="290" customFormat="1" ht="12" customHeight="1" spans="1:20">
      <c r="A73" s="318"/>
      <c r="B73" s="37"/>
      <c r="C73" s="37" t="s">
        <v>164</v>
      </c>
      <c r="D73" s="34" t="s">
        <v>165</v>
      </c>
      <c r="E73" s="36">
        <v>2</v>
      </c>
      <c r="F73" s="37">
        <v>32</v>
      </c>
      <c r="G73" s="37">
        <v>32</v>
      </c>
      <c r="H73" s="37"/>
      <c r="I73" s="37"/>
      <c r="J73" s="37"/>
      <c r="K73" s="37"/>
      <c r="L73" s="37"/>
      <c r="M73" s="37"/>
      <c r="N73" s="37"/>
      <c r="O73" s="37"/>
      <c r="P73" s="37"/>
      <c r="Q73" s="37">
        <v>32</v>
      </c>
      <c r="R73" s="37"/>
      <c r="S73" s="37" t="s">
        <v>161</v>
      </c>
      <c r="T73" s="336"/>
    </row>
    <row r="74" s="290" customFormat="1" ht="12" customHeight="1" spans="1:20">
      <c r="A74" s="318"/>
      <c r="B74" s="37"/>
      <c r="C74" s="37" t="s">
        <v>166</v>
      </c>
      <c r="D74" s="34" t="s">
        <v>167</v>
      </c>
      <c r="E74" s="32">
        <v>2</v>
      </c>
      <c r="F74" s="33">
        <v>32</v>
      </c>
      <c r="G74" s="33">
        <v>32</v>
      </c>
      <c r="H74" s="37"/>
      <c r="I74" s="37"/>
      <c r="J74" s="37"/>
      <c r="K74" s="37"/>
      <c r="L74" s="37"/>
      <c r="M74" s="37"/>
      <c r="N74" s="37"/>
      <c r="O74" s="37">
        <v>32</v>
      </c>
      <c r="P74" s="37"/>
      <c r="Q74" s="37"/>
      <c r="R74" s="37"/>
      <c r="S74" s="37" t="s">
        <v>161</v>
      </c>
      <c r="T74" s="336"/>
    </row>
    <row r="75" s="290" customFormat="1" ht="12" customHeight="1" spans="1:20">
      <c r="A75" s="318"/>
      <c r="B75" s="37"/>
      <c r="C75" s="37" t="s">
        <v>168</v>
      </c>
      <c r="D75" s="34" t="s">
        <v>169</v>
      </c>
      <c r="E75" s="38">
        <v>2</v>
      </c>
      <c r="F75" s="37">
        <v>32</v>
      </c>
      <c r="G75" s="37">
        <v>32</v>
      </c>
      <c r="H75" s="37"/>
      <c r="I75" s="37"/>
      <c r="J75" s="37"/>
      <c r="K75" s="37"/>
      <c r="L75" s="37"/>
      <c r="M75" s="37"/>
      <c r="N75" s="37"/>
      <c r="O75" s="37">
        <v>32</v>
      </c>
      <c r="P75" s="37"/>
      <c r="Q75" s="37"/>
      <c r="R75" s="37"/>
      <c r="S75" s="37" t="s">
        <v>161</v>
      </c>
      <c r="T75" s="336"/>
    </row>
    <row r="76" s="290" customFormat="1" ht="12" customHeight="1" spans="1:20">
      <c r="A76" s="318"/>
      <c r="B76" s="37"/>
      <c r="C76" s="37" t="s">
        <v>170</v>
      </c>
      <c r="D76" s="34" t="s">
        <v>171</v>
      </c>
      <c r="E76" s="36">
        <v>2</v>
      </c>
      <c r="F76" s="37">
        <v>32</v>
      </c>
      <c r="G76" s="37">
        <v>32</v>
      </c>
      <c r="H76" s="37"/>
      <c r="I76" s="37"/>
      <c r="J76" s="37"/>
      <c r="K76" s="37"/>
      <c r="L76" s="37"/>
      <c r="M76" s="37"/>
      <c r="N76" s="37"/>
      <c r="O76" s="37"/>
      <c r="P76" s="37"/>
      <c r="Q76" s="37">
        <v>32</v>
      </c>
      <c r="R76" s="37"/>
      <c r="S76" s="37" t="s">
        <v>161</v>
      </c>
      <c r="T76" s="336"/>
    </row>
    <row r="77" s="290" customFormat="1" ht="12" customHeight="1" spans="1:20">
      <c r="A77" s="318"/>
      <c r="B77" s="37"/>
      <c r="C77" s="37" t="s">
        <v>172</v>
      </c>
      <c r="D77" s="34" t="s">
        <v>173</v>
      </c>
      <c r="E77" s="36">
        <v>2</v>
      </c>
      <c r="F77" s="37">
        <v>32</v>
      </c>
      <c r="G77" s="29">
        <v>32</v>
      </c>
      <c r="H77" s="37"/>
      <c r="I77" s="37"/>
      <c r="J77" s="37"/>
      <c r="K77" s="37"/>
      <c r="L77" s="37"/>
      <c r="M77" s="37"/>
      <c r="N77" s="29"/>
      <c r="O77" s="37"/>
      <c r="P77" s="37">
        <v>32</v>
      </c>
      <c r="Q77" s="37"/>
      <c r="R77" s="37"/>
      <c r="S77" s="37" t="s">
        <v>161</v>
      </c>
      <c r="T77" s="336"/>
    </row>
    <row r="78" s="290" customFormat="1" ht="12" customHeight="1" spans="1:20">
      <c r="A78" s="318"/>
      <c r="B78" s="37"/>
      <c r="C78" s="37" t="s">
        <v>174</v>
      </c>
      <c r="D78" s="31" t="s">
        <v>175</v>
      </c>
      <c r="E78" s="55">
        <v>2</v>
      </c>
      <c r="F78" s="33">
        <v>32</v>
      </c>
      <c r="G78" s="33">
        <v>32</v>
      </c>
      <c r="H78" s="37"/>
      <c r="I78" s="37"/>
      <c r="J78" s="37"/>
      <c r="K78" s="37"/>
      <c r="L78" s="37"/>
      <c r="M78" s="37"/>
      <c r="N78" s="37"/>
      <c r="O78" s="37"/>
      <c r="P78" s="37"/>
      <c r="Q78" s="37">
        <v>32</v>
      </c>
      <c r="R78" s="37"/>
      <c r="S78" s="37" t="s">
        <v>161</v>
      </c>
      <c r="T78" s="336"/>
    </row>
    <row r="79" s="290" customFormat="1" ht="12" customHeight="1" spans="1:20">
      <c r="A79" s="318"/>
      <c r="B79" s="37"/>
      <c r="C79" s="37" t="s">
        <v>176</v>
      </c>
      <c r="D79" s="34" t="s">
        <v>177</v>
      </c>
      <c r="E79" s="36">
        <v>2</v>
      </c>
      <c r="F79" s="37">
        <v>32</v>
      </c>
      <c r="G79" s="29">
        <v>32</v>
      </c>
      <c r="H79" s="37"/>
      <c r="I79" s="37"/>
      <c r="J79" s="37"/>
      <c r="K79" s="37"/>
      <c r="L79" s="37"/>
      <c r="M79" s="37"/>
      <c r="N79" s="29"/>
      <c r="O79" s="37"/>
      <c r="P79" s="37">
        <v>32</v>
      </c>
      <c r="Q79" s="37"/>
      <c r="R79" s="37"/>
      <c r="S79" s="37" t="s">
        <v>161</v>
      </c>
      <c r="T79" s="336"/>
    </row>
    <row r="80" s="290" customFormat="1" ht="12" customHeight="1" spans="1:20">
      <c r="A80" s="318"/>
      <c r="B80" s="37"/>
      <c r="C80" s="37" t="s">
        <v>178</v>
      </c>
      <c r="D80" s="34" t="s">
        <v>179</v>
      </c>
      <c r="E80" s="36">
        <v>2</v>
      </c>
      <c r="F80" s="37">
        <v>32</v>
      </c>
      <c r="G80" s="29">
        <v>32</v>
      </c>
      <c r="H80" s="37"/>
      <c r="I80" s="37"/>
      <c r="J80" s="37"/>
      <c r="K80" s="37"/>
      <c r="L80" s="37"/>
      <c r="M80" s="37"/>
      <c r="N80" s="29"/>
      <c r="O80" s="37"/>
      <c r="P80" s="37">
        <v>32</v>
      </c>
      <c r="Q80" s="37"/>
      <c r="R80" s="37"/>
      <c r="S80" s="37" t="s">
        <v>161</v>
      </c>
      <c r="T80" s="336"/>
    </row>
    <row r="81" s="290" customFormat="1" ht="12" customHeight="1" spans="1:20">
      <c r="A81" s="318"/>
      <c r="B81" s="37"/>
      <c r="C81" s="345" t="s">
        <v>104</v>
      </c>
      <c r="D81" s="324"/>
      <c r="E81" s="329">
        <f t="shared" ref="E81:R81" si="5">SUM(E70:E80)</f>
        <v>22</v>
      </c>
      <c r="F81" s="329">
        <f t="shared" si="5"/>
        <v>352</v>
      </c>
      <c r="G81" s="329">
        <f t="shared" si="5"/>
        <v>352</v>
      </c>
      <c r="H81" s="329">
        <f t="shared" si="5"/>
        <v>0</v>
      </c>
      <c r="I81" s="329">
        <f t="shared" si="5"/>
        <v>0</v>
      </c>
      <c r="J81" s="329">
        <f t="shared" si="5"/>
        <v>0</v>
      </c>
      <c r="K81" s="329">
        <f t="shared" si="5"/>
        <v>0</v>
      </c>
      <c r="L81" s="329">
        <f t="shared" si="5"/>
        <v>0</v>
      </c>
      <c r="M81" s="329">
        <f t="shared" si="5"/>
        <v>0</v>
      </c>
      <c r="N81" s="329">
        <f t="shared" si="5"/>
        <v>0</v>
      </c>
      <c r="O81" s="329">
        <f t="shared" si="5"/>
        <v>96</v>
      </c>
      <c r="P81" s="329">
        <f t="shared" si="5"/>
        <v>128</v>
      </c>
      <c r="Q81" s="329">
        <f t="shared" si="5"/>
        <v>128</v>
      </c>
      <c r="R81" s="354">
        <f t="shared" si="5"/>
        <v>0</v>
      </c>
      <c r="S81" s="354"/>
      <c r="T81" s="352"/>
    </row>
    <row r="82" s="290" customFormat="1" ht="12" customHeight="1" spans="1:20">
      <c r="A82" s="318"/>
      <c r="B82" s="355" t="s">
        <v>180</v>
      </c>
      <c r="C82" s="29" t="s">
        <v>181</v>
      </c>
      <c r="D82" s="31" t="s">
        <v>182</v>
      </c>
      <c r="E82" s="32">
        <v>2.5</v>
      </c>
      <c r="F82" s="33">
        <v>40</v>
      </c>
      <c r="G82" s="37">
        <v>40</v>
      </c>
      <c r="H82" s="37"/>
      <c r="I82" s="37"/>
      <c r="J82" s="37"/>
      <c r="K82" s="37"/>
      <c r="L82" s="37"/>
      <c r="M82" s="37"/>
      <c r="N82" s="37"/>
      <c r="O82" s="37">
        <v>40</v>
      </c>
      <c r="P82" s="37"/>
      <c r="Q82" s="37"/>
      <c r="R82" s="37"/>
      <c r="S82" s="37" t="s">
        <v>136</v>
      </c>
      <c r="T82" s="334" t="s">
        <v>183</v>
      </c>
    </row>
    <row r="83" s="290" customFormat="1" ht="12" customHeight="1" spans="1:20">
      <c r="A83" s="318"/>
      <c r="B83" s="336"/>
      <c r="C83" s="29" t="s">
        <v>184</v>
      </c>
      <c r="D83" s="30" t="s">
        <v>185</v>
      </c>
      <c r="E83" s="69">
        <v>1</v>
      </c>
      <c r="F83" s="70">
        <v>16</v>
      </c>
      <c r="G83" s="70">
        <v>16</v>
      </c>
      <c r="H83" s="70"/>
      <c r="I83" s="70"/>
      <c r="J83" s="70"/>
      <c r="K83" s="70"/>
      <c r="L83" s="70"/>
      <c r="M83" s="70"/>
      <c r="N83" s="37"/>
      <c r="O83" s="70"/>
      <c r="P83" s="70">
        <v>16</v>
      </c>
      <c r="Q83" s="70"/>
      <c r="R83" s="37"/>
      <c r="S83" s="37" t="s">
        <v>136</v>
      </c>
      <c r="T83" s="336"/>
    </row>
    <row r="84" s="290" customFormat="1" ht="12" customHeight="1" spans="1:20">
      <c r="A84" s="318"/>
      <c r="B84" s="336"/>
      <c r="C84" s="29" t="s">
        <v>186</v>
      </c>
      <c r="D84" s="34" t="s">
        <v>187</v>
      </c>
      <c r="E84" s="32">
        <v>2</v>
      </c>
      <c r="F84" s="37">
        <v>32</v>
      </c>
      <c r="G84" s="37">
        <v>28</v>
      </c>
      <c r="H84" s="37">
        <v>4</v>
      </c>
      <c r="I84" s="37"/>
      <c r="J84" s="37"/>
      <c r="K84" s="37"/>
      <c r="L84" s="37"/>
      <c r="M84" s="37"/>
      <c r="N84" s="37"/>
      <c r="O84" s="37"/>
      <c r="P84" s="37">
        <v>32</v>
      </c>
      <c r="Q84" s="37"/>
      <c r="R84" s="37"/>
      <c r="S84" s="37" t="s">
        <v>136</v>
      </c>
      <c r="T84" s="336"/>
    </row>
    <row r="85" s="290" customFormat="1" ht="12" customHeight="1" spans="1:20">
      <c r="A85" s="318"/>
      <c r="B85" s="336"/>
      <c r="C85" s="29" t="s">
        <v>188</v>
      </c>
      <c r="D85" s="31" t="s">
        <v>189</v>
      </c>
      <c r="E85" s="32">
        <v>2</v>
      </c>
      <c r="F85" s="33">
        <v>32</v>
      </c>
      <c r="G85" s="33">
        <v>32</v>
      </c>
      <c r="H85" s="37"/>
      <c r="I85" s="37"/>
      <c r="J85" s="37"/>
      <c r="K85" s="37"/>
      <c r="L85" s="37"/>
      <c r="M85" s="37"/>
      <c r="N85" s="37"/>
      <c r="O85" s="37"/>
      <c r="P85" s="37">
        <v>32</v>
      </c>
      <c r="Q85" s="37"/>
      <c r="R85" s="37"/>
      <c r="S85" s="37" t="s">
        <v>136</v>
      </c>
      <c r="T85" s="336"/>
    </row>
    <row r="86" s="290" customFormat="1" ht="12" customHeight="1" spans="1:20">
      <c r="A86" s="318"/>
      <c r="B86" s="336"/>
      <c r="C86" s="29" t="s">
        <v>190</v>
      </c>
      <c r="D86" s="31" t="s">
        <v>191</v>
      </c>
      <c r="E86" s="32">
        <v>2</v>
      </c>
      <c r="F86" s="33">
        <v>32</v>
      </c>
      <c r="G86" s="33">
        <v>32</v>
      </c>
      <c r="H86" s="37"/>
      <c r="I86" s="37"/>
      <c r="J86" s="37"/>
      <c r="K86" s="37"/>
      <c r="L86" s="37"/>
      <c r="M86" s="37"/>
      <c r="N86" s="37"/>
      <c r="O86" s="37"/>
      <c r="P86" s="37"/>
      <c r="Q86" s="37">
        <v>32</v>
      </c>
      <c r="R86" s="37"/>
      <c r="S86" s="37" t="s">
        <v>136</v>
      </c>
      <c r="T86" s="336"/>
    </row>
    <row r="87" s="290" customFormat="1" ht="12" customHeight="1" spans="1:20">
      <c r="A87" s="318"/>
      <c r="B87" s="336"/>
      <c r="C87" s="29" t="s">
        <v>192</v>
      </c>
      <c r="D87" s="34" t="s">
        <v>193</v>
      </c>
      <c r="E87" s="32">
        <v>2.5</v>
      </c>
      <c r="F87" s="37">
        <v>40</v>
      </c>
      <c r="G87" s="37">
        <v>36</v>
      </c>
      <c r="H87" s="37">
        <v>4</v>
      </c>
      <c r="I87" s="37"/>
      <c r="J87" s="37"/>
      <c r="K87" s="37"/>
      <c r="L87" s="37"/>
      <c r="M87" s="37"/>
      <c r="N87" s="37"/>
      <c r="O87" s="37"/>
      <c r="P87" s="37">
        <v>40</v>
      </c>
      <c r="Q87" s="37"/>
      <c r="R87" s="37"/>
      <c r="S87" s="37" t="s">
        <v>136</v>
      </c>
      <c r="T87" s="336"/>
    </row>
    <row r="88" s="290" customFormat="1" ht="12" customHeight="1" spans="1:20">
      <c r="A88" s="318"/>
      <c r="B88" s="336"/>
      <c r="C88" s="29" t="s">
        <v>194</v>
      </c>
      <c r="D88" s="34" t="s">
        <v>195</v>
      </c>
      <c r="E88" s="32">
        <v>2</v>
      </c>
      <c r="F88" s="37">
        <v>32</v>
      </c>
      <c r="G88" s="37">
        <v>28</v>
      </c>
      <c r="H88" s="37">
        <v>4</v>
      </c>
      <c r="I88" s="37"/>
      <c r="J88" s="37"/>
      <c r="K88" s="37"/>
      <c r="L88" s="37"/>
      <c r="M88" s="37"/>
      <c r="N88" s="37"/>
      <c r="O88" s="37"/>
      <c r="P88" s="371"/>
      <c r="Q88" s="37">
        <v>32</v>
      </c>
      <c r="R88" s="37"/>
      <c r="S88" s="37" t="s">
        <v>136</v>
      </c>
      <c r="T88" s="336"/>
    </row>
    <row r="89" s="290" customFormat="1" ht="12" customHeight="1" spans="1:20">
      <c r="A89" s="318"/>
      <c r="B89" s="336"/>
      <c r="C89" s="29" t="s">
        <v>196</v>
      </c>
      <c r="D89" s="31" t="s">
        <v>149</v>
      </c>
      <c r="E89" s="35">
        <v>0.5</v>
      </c>
      <c r="F89" s="33">
        <v>8</v>
      </c>
      <c r="G89" s="33">
        <v>8</v>
      </c>
      <c r="H89" s="37"/>
      <c r="I89" s="37"/>
      <c r="J89" s="37"/>
      <c r="K89" s="37"/>
      <c r="L89" s="37"/>
      <c r="M89" s="37"/>
      <c r="N89" s="37"/>
      <c r="O89" s="37">
        <v>8</v>
      </c>
      <c r="P89" s="37"/>
      <c r="Q89" s="37"/>
      <c r="R89" s="37"/>
      <c r="S89" s="37" t="s">
        <v>136</v>
      </c>
      <c r="T89" s="336"/>
    </row>
    <row r="90" s="290" customFormat="1" ht="12" customHeight="1" spans="1:20">
      <c r="A90" s="318"/>
      <c r="B90" s="336"/>
      <c r="C90" s="29" t="s">
        <v>197</v>
      </c>
      <c r="D90" s="34" t="s">
        <v>151</v>
      </c>
      <c r="E90" s="36">
        <v>2</v>
      </c>
      <c r="F90" s="37">
        <v>32</v>
      </c>
      <c r="G90" s="37">
        <v>28</v>
      </c>
      <c r="H90" s="37"/>
      <c r="I90" s="37">
        <v>4</v>
      </c>
      <c r="J90" s="37"/>
      <c r="K90" s="37"/>
      <c r="L90" s="37"/>
      <c r="M90" s="37"/>
      <c r="N90" s="37"/>
      <c r="O90" s="37"/>
      <c r="P90" s="37">
        <v>32</v>
      </c>
      <c r="Q90" s="37"/>
      <c r="R90" s="37"/>
      <c r="S90" s="37" t="s">
        <v>136</v>
      </c>
      <c r="T90" s="336"/>
    </row>
    <row r="91" s="290" customFormat="1" ht="12" customHeight="1" spans="1:20">
      <c r="A91" s="318"/>
      <c r="B91" s="336"/>
      <c r="C91" s="345" t="s">
        <v>104</v>
      </c>
      <c r="D91" s="324"/>
      <c r="E91" s="329">
        <f t="shared" ref="E91:R91" si="6">SUM(E82:E90)</f>
        <v>16.5</v>
      </c>
      <c r="F91" s="329">
        <f t="shared" si="6"/>
        <v>264</v>
      </c>
      <c r="G91" s="329">
        <f t="shared" si="6"/>
        <v>248</v>
      </c>
      <c r="H91" s="329">
        <f t="shared" si="6"/>
        <v>12</v>
      </c>
      <c r="I91" s="329">
        <f t="shared" si="6"/>
        <v>4</v>
      </c>
      <c r="J91" s="329">
        <f t="shared" si="6"/>
        <v>0</v>
      </c>
      <c r="K91" s="329">
        <f t="shared" si="6"/>
        <v>0</v>
      </c>
      <c r="L91" s="329">
        <f t="shared" si="6"/>
        <v>0</v>
      </c>
      <c r="M91" s="329">
        <f t="shared" si="6"/>
        <v>0</v>
      </c>
      <c r="N91" s="329">
        <f t="shared" si="6"/>
        <v>0</v>
      </c>
      <c r="O91" s="329">
        <f t="shared" si="6"/>
        <v>48</v>
      </c>
      <c r="P91" s="329">
        <f t="shared" si="6"/>
        <v>152</v>
      </c>
      <c r="Q91" s="329">
        <f t="shared" si="6"/>
        <v>64</v>
      </c>
      <c r="R91" s="354">
        <f t="shared" si="6"/>
        <v>0</v>
      </c>
      <c r="S91" s="354"/>
      <c r="T91" s="336"/>
    </row>
    <row r="92" s="290" customFormat="1" ht="12" customHeight="1" spans="1:20">
      <c r="A92" s="318"/>
      <c r="B92" s="336"/>
      <c r="C92" s="29" t="s">
        <v>162</v>
      </c>
      <c r="D92" s="34" t="s">
        <v>163</v>
      </c>
      <c r="E92" s="38">
        <v>2</v>
      </c>
      <c r="F92" s="37">
        <v>32</v>
      </c>
      <c r="G92" s="37">
        <v>32</v>
      </c>
      <c r="H92" s="37"/>
      <c r="I92" s="37"/>
      <c r="J92" s="37"/>
      <c r="K92" s="37"/>
      <c r="L92" s="37"/>
      <c r="M92" s="37"/>
      <c r="N92" s="37"/>
      <c r="O92" s="37"/>
      <c r="P92" s="371"/>
      <c r="Q92" s="37">
        <v>32</v>
      </c>
      <c r="R92" s="37"/>
      <c r="S92" s="37" t="s">
        <v>156</v>
      </c>
      <c r="T92" s="336"/>
    </row>
    <row r="93" s="290" customFormat="1" ht="12" customHeight="1" spans="1:20">
      <c r="A93" s="318"/>
      <c r="B93" s="336"/>
      <c r="C93" s="29" t="s">
        <v>166</v>
      </c>
      <c r="D93" s="34" t="s">
        <v>167</v>
      </c>
      <c r="E93" s="32">
        <v>2</v>
      </c>
      <c r="F93" s="33">
        <v>32</v>
      </c>
      <c r="G93" s="33">
        <v>32</v>
      </c>
      <c r="H93" s="37"/>
      <c r="I93" s="37"/>
      <c r="J93" s="37"/>
      <c r="K93" s="37"/>
      <c r="L93" s="37"/>
      <c r="M93" s="37"/>
      <c r="N93" s="37"/>
      <c r="O93" s="37">
        <v>32</v>
      </c>
      <c r="P93" s="37"/>
      <c r="Q93" s="37"/>
      <c r="R93" s="37"/>
      <c r="S93" s="37" t="s">
        <v>156</v>
      </c>
      <c r="T93" s="336"/>
    </row>
    <row r="94" s="290" customFormat="1" ht="12" customHeight="1" spans="1:20">
      <c r="A94" s="318"/>
      <c r="B94" s="336"/>
      <c r="C94" s="29" t="s">
        <v>159</v>
      </c>
      <c r="D94" s="34" t="s">
        <v>160</v>
      </c>
      <c r="E94" s="36">
        <v>2</v>
      </c>
      <c r="F94" s="37">
        <v>32</v>
      </c>
      <c r="G94" s="37">
        <v>32</v>
      </c>
      <c r="H94" s="37"/>
      <c r="I94" s="37"/>
      <c r="J94" s="37"/>
      <c r="K94" s="37"/>
      <c r="L94" s="37"/>
      <c r="M94" s="37"/>
      <c r="N94" s="37"/>
      <c r="O94" s="37">
        <v>32</v>
      </c>
      <c r="P94" s="37"/>
      <c r="Q94" s="37"/>
      <c r="R94" s="37"/>
      <c r="S94" s="37" t="s">
        <v>161</v>
      </c>
      <c r="T94" s="336"/>
    </row>
    <row r="95" s="290" customFormat="1" ht="12" customHeight="1" spans="1:20">
      <c r="A95" s="318"/>
      <c r="B95" s="336"/>
      <c r="C95" s="29" t="s">
        <v>164</v>
      </c>
      <c r="D95" s="34" t="s">
        <v>165</v>
      </c>
      <c r="E95" s="36">
        <v>2</v>
      </c>
      <c r="F95" s="37">
        <v>32</v>
      </c>
      <c r="G95" s="37">
        <v>32</v>
      </c>
      <c r="H95" s="37"/>
      <c r="I95" s="37"/>
      <c r="J95" s="37"/>
      <c r="K95" s="37"/>
      <c r="L95" s="37"/>
      <c r="M95" s="37"/>
      <c r="N95" s="37"/>
      <c r="O95" s="37"/>
      <c r="P95" s="37"/>
      <c r="Q95" s="37">
        <v>32</v>
      </c>
      <c r="R95" s="37"/>
      <c r="S95" s="37" t="s">
        <v>161</v>
      </c>
      <c r="T95" s="336"/>
    </row>
    <row r="96" s="290" customFormat="1" ht="12" customHeight="1" spans="1:20">
      <c r="A96" s="318"/>
      <c r="B96" s="336"/>
      <c r="C96" s="29" t="s">
        <v>168</v>
      </c>
      <c r="D96" s="34" t="s">
        <v>169</v>
      </c>
      <c r="E96" s="38">
        <v>2</v>
      </c>
      <c r="F96" s="37">
        <v>32</v>
      </c>
      <c r="G96" s="37">
        <v>32</v>
      </c>
      <c r="H96" s="37"/>
      <c r="I96" s="37"/>
      <c r="J96" s="37"/>
      <c r="K96" s="37"/>
      <c r="L96" s="37"/>
      <c r="M96" s="37"/>
      <c r="N96" s="37"/>
      <c r="O96" s="37">
        <v>32</v>
      </c>
      <c r="P96" s="37"/>
      <c r="Q96" s="37"/>
      <c r="R96" s="37"/>
      <c r="S96" s="37" t="s">
        <v>161</v>
      </c>
      <c r="T96" s="336"/>
    </row>
    <row r="97" s="290" customFormat="1" ht="12" customHeight="1" spans="1:20">
      <c r="A97" s="318"/>
      <c r="B97" s="336"/>
      <c r="C97" s="29" t="s">
        <v>170</v>
      </c>
      <c r="D97" s="34" t="s">
        <v>171</v>
      </c>
      <c r="E97" s="36">
        <v>2</v>
      </c>
      <c r="F97" s="37">
        <v>32</v>
      </c>
      <c r="G97" s="37">
        <v>32</v>
      </c>
      <c r="H97" s="37"/>
      <c r="I97" s="37"/>
      <c r="J97" s="37"/>
      <c r="K97" s="37"/>
      <c r="L97" s="37"/>
      <c r="M97" s="37"/>
      <c r="N97" s="37"/>
      <c r="O97" s="37"/>
      <c r="P97" s="37"/>
      <c r="Q97" s="37">
        <v>32</v>
      </c>
      <c r="R97" s="37"/>
      <c r="S97" s="37" t="s">
        <v>161</v>
      </c>
      <c r="T97" s="336"/>
    </row>
    <row r="98" s="290" customFormat="1" ht="12" customHeight="1" spans="1:20">
      <c r="A98" s="318"/>
      <c r="B98" s="336"/>
      <c r="C98" s="29" t="s">
        <v>172</v>
      </c>
      <c r="D98" s="34" t="s">
        <v>173</v>
      </c>
      <c r="E98" s="36">
        <v>2</v>
      </c>
      <c r="F98" s="37">
        <v>32</v>
      </c>
      <c r="G98" s="29">
        <v>32</v>
      </c>
      <c r="H98" s="37"/>
      <c r="I98" s="37"/>
      <c r="J98" s="37"/>
      <c r="K98" s="37"/>
      <c r="L98" s="37"/>
      <c r="M98" s="37"/>
      <c r="N98" s="29"/>
      <c r="O98" s="37"/>
      <c r="P98" s="37">
        <v>32</v>
      </c>
      <c r="Q98" s="37"/>
      <c r="R98" s="37"/>
      <c r="S98" s="37" t="s">
        <v>161</v>
      </c>
      <c r="T98" s="336"/>
    </row>
    <row r="99" s="290" customFormat="1" ht="12" customHeight="1" spans="1:20">
      <c r="A99" s="318"/>
      <c r="B99" s="336"/>
      <c r="C99" s="29" t="s">
        <v>174</v>
      </c>
      <c r="D99" s="31" t="s">
        <v>175</v>
      </c>
      <c r="E99" s="55">
        <v>2</v>
      </c>
      <c r="F99" s="33">
        <v>32</v>
      </c>
      <c r="G99" s="33">
        <v>32</v>
      </c>
      <c r="H99" s="37"/>
      <c r="I99" s="37"/>
      <c r="J99" s="37"/>
      <c r="K99" s="37"/>
      <c r="L99" s="37"/>
      <c r="M99" s="37"/>
      <c r="N99" s="37"/>
      <c r="O99" s="37"/>
      <c r="P99" s="37"/>
      <c r="Q99" s="37">
        <v>32</v>
      </c>
      <c r="R99" s="37"/>
      <c r="S99" s="37" t="s">
        <v>161</v>
      </c>
      <c r="T99" s="336"/>
    </row>
    <row r="100" s="290" customFormat="1" ht="12" customHeight="1" spans="1:20">
      <c r="A100" s="318"/>
      <c r="B100" s="336"/>
      <c r="C100" s="29" t="s">
        <v>152</v>
      </c>
      <c r="D100" s="30" t="s">
        <v>198</v>
      </c>
      <c r="E100" s="32">
        <v>2</v>
      </c>
      <c r="F100" s="37">
        <v>32</v>
      </c>
      <c r="G100" s="37">
        <v>28</v>
      </c>
      <c r="H100" s="37">
        <v>4</v>
      </c>
      <c r="I100" s="37"/>
      <c r="J100" s="370"/>
      <c r="K100" s="370"/>
      <c r="L100" s="370"/>
      <c r="M100" s="370"/>
      <c r="N100" s="370"/>
      <c r="O100" s="324"/>
      <c r="P100" s="57">
        <v>32</v>
      </c>
      <c r="Q100" s="370"/>
      <c r="R100" s="370"/>
      <c r="S100" s="37" t="s">
        <v>161</v>
      </c>
      <c r="T100" s="336"/>
    </row>
    <row r="101" s="290" customFormat="1" ht="12" customHeight="1" spans="1:20">
      <c r="A101" s="318"/>
      <c r="B101" s="318"/>
      <c r="C101" s="29" t="s">
        <v>154</v>
      </c>
      <c r="D101" s="30" t="s">
        <v>199</v>
      </c>
      <c r="E101" s="56">
        <v>2</v>
      </c>
      <c r="F101" s="57">
        <v>32</v>
      </c>
      <c r="G101" s="57">
        <v>32</v>
      </c>
      <c r="H101" s="57"/>
      <c r="I101" s="57"/>
      <c r="J101" s="37"/>
      <c r="K101" s="37"/>
      <c r="L101" s="37"/>
      <c r="M101" s="37"/>
      <c r="N101" s="37"/>
      <c r="O101" s="57"/>
      <c r="P101" s="57"/>
      <c r="Q101" s="57">
        <v>32</v>
      </c>
      <c r="R101" s="37"/>
      <c r="S101" s="37" t="s">
        <v>161</v>
      </c>
      <c r="T101" s="318"/>
    </row>
    <row r="102" s="290" customFormat="1" ht="12" customHeight="1" spans="1:20">
      <c r="A102" s="318"/>
      <c r="B102" s="318"/>
      <c r="C102" s="29" t="s">
        <v>176</v>
      </c>
      <c r="D102" s="34" t="s">
        <v>177</v>
      </c>
      <c r="E102" s="36">
        <v>2</v>
      </c>
      <c r="F102" s="37">
        <v>32</v>
      </c>
      <c r="G102" s="29">
        <v>32</v>
      </c>
      <c r="H102" s="37"/>
      <c r="I102" s="37"/>
      <c r="J102" s="37"/>
      <c r="K102" s="37"/>
      <c r="L102" s="37"/>
      <c r="M102" s="37"/>
      <c r="N102" s="29"/>
      <c r="O102" s="37"/>
      <c r="P102" s="37">
        <v>32</v>
      </c>
      <c r="Q102" s="37"/>
      <c r="R102" s="37"/>
      <c r="S102" s="37" t="s">
        <v>161</v>
      </c>
      <c r="T102" s="318"/>
    </row>
    <row r="103" s="290" customFormat="1" ht="12" customHeight="1" spans="1:20">
      <c r="A103" s="318"/>
      <c r="B103" s="318"/>
      <c r="C103" s="29" t="s">
        <v>178</v>
      </c>
      <c r="D103" s="34" t="s">
        <v>179</v>
      </c>
      <c r="E103" s="36">
        <v>2</v>
      </c>
      <c r="F103" s="37">
        <v>32</v>
      </c>
      <c r="G103" s="29">
        <v>32</v>
      </c>
      <c r="H103" s="37"/>
      <c r="I103" s="37"/>
      <c r="J103" s="37"/>
      <c r="K103" s="37"/>
      <c r="L103" s="37"/>
      <c r="M103" s="37"/>
      <c r="N103" s="29"/>
      <c r="O103" s="37"/>
      <c r="P103" s="37">
        <v>32</v>
      </c>
      <c r="Q103" s="37"/>
      <c r="R103" s="37"/>
      <c r="S103" s="37" t="s">
        <v>161</v>
      </c>
      <c r="T103" s="318"/>
    </row>
    <row r="104" s="290" customFormat="1" ht="27.95" customHeight="1" spans="1:20">
      <c r="A104" s="318"/>
      <c r="B104" s="318"/>
      <c r="C104" s="29" t="s">
        <v>200</v>
      </c>
      <c r="D104" s="39" t="s">
        <v>201</v>
      </c>
      <c r="E104" s="36">
        <v>2</v>
      </c>
      <c r="F104" s="37">
        <v>32</v>
      </c>
      <c r="G104" s="29">
        <v>32</v>
      </c>
      <c r="H104" s="37"/>
      <c r="I104" s="37"/>
      <c r="J104" s="37"/>
      <c r="K104" s="37"/>
      <c r="L104" s="37"/>
      <c r="M104" s="37"/>
      <c r="N104" s="29"/>
      <c r="O104" s="37">
        <v>32</v>
      </c>
      <c r="P104" s="37"/>
      <c r="Q104" s="37"/>
      <c r="R104" s="37"/>
      <c r="S104" s="37" t="s">
        <v>161</v>
      </c>
      <c r="T104" s="318"/>
    </row>
    <row r="105" s="290" customFormat="1" ht="12" customHeight="1" spans="1:20">
      <c r="A105" s="318"/>
      <c r="B105" s="318"/>
      <c r="C105" s="345" t="s">
        <v>104</v>
      </c>
      <c r="D105" s="324"/>
      <c r="E105" s="329">
        <f t="shared" ref="E105:R105" si="7">SUM(E92:E103)</f>
        <v>24</v>
      </c>
      <c r="F105" s="329">
        <f t="shared" si="7"/>
        <v>384</v>
      </c>
      <c r="G105" s="329">
        <f t="shared" si="7"/>
        <v>380</v>
      </c>
      <c r="H105" s="329">
        <f t="shared" si="7"/>
        <v>4</v>
      </c>
      <c r="I105" s="329">
        <f t="shared" si="7"/>
        <v>0</v>
      </c>
      <c r="J105" s="329">
        <f t="shared" si="7"/>
        <v>0</v>
      </c>
      <c r="K105" s="329">
        <f t="shared" si="7"/>
        <v>0</v>
      </c>
      <c r="L105" s="329">
        <f t="shared" si="7"/>
        <v>0</v>
      </c>
      <c r="M105" s="329">
        <f t="shared" si="7"/>
        <v>0</v>
      </c>
      <c r="N105" s="329">
        <f t="shared" si="7"/>
        <v>0</v>
      </c>
      <c r="O105" s="329">
        <f t="shared" si="7"/>
        <v>96</v>
      </c>
      <c r="P105" s="329">
        <f t="shared" si="7"/>
        <v>128</v>
      </c>
      <c r="Q105" s="329">
        <f t="shared" si="7"/>
        <v>160</v>
      </c>
      <c r="R105" s="354">
        <f t="shared" si="7"/>
        <v>0</v>
      </c>
      <c r="S105" s="354"/>
      <c r="T105" s="318"/>
    </row>
    <row r="106" s="290" customFormat="1" ht="12" customHeight="1" spans="1:20">
      <c r="A106" s="318"/>
      <c r="B106" s="355" t="s">
        <v>202</v>
      </c>
      <c r="C106" s="37" t="s">
        <v>203</v>
      </c>
      <c r="D106" s="356" t="s">
        <v>204</v>
      </c>
      <c r="E106" s="69">
        <v>2</v>
      </c>
      <c r="F106" s="70">
        <v>32</v>
      </c>
      <c r="G106" s="70">
        <v>32</v>
      </c>
      <c r="H106" s="70"/>
      <c r="I106" s="70"/>
      <c r="J106" s="70"/>
      <c r="K106" s="70"/>
      <c r="L106" s="70"/>
      <c r="M106" s="70"/>
      <c r="N106" s="37"/>
      <c r="O106" s="70"/>
      <c r="P106" s="37">
        <v>32</v>
      </c>
      <c r="Q106" s="37"/>
      <c r="R106" s="37"/>
      <c r="S106" s="37" t="s">
        <v>136</v>
      </c>
      <c r="T106" s="334" t="s">
        <v>205</v>
      </c>
    </row>
    <row r="107" s="290" customFormat="1" ht="12" customHeight="1" spans="1:20">
      <c r="A107" s="318"/>
      <c r="B107" s="336"/>
      <c r="C107" s="37" t="s">
        <v>206</v>
      </c>
      <c r="D107" s="356" t="s">
        <v>207</v>
      </c>
      <c r="E107" s="69">
        <v>2</v>
      </c>
      <c r="F107" s="70">
        <v>32</v>
      </c>
      <c r="G107" s="70">
        <v>32</v>
      </c>
      <c r="H107" s="70"/>
      <c r="I107" s="70"/>
      <c r="J107" s="70"/>
      <c r="K107" s="70"/>
      <c r="L107" s="70"/>
      <c r="M107" s="70"/>
      <c r="N107" s="37"/>
      <c r="O107" s="70"/>
      <c r="P107" s="37"/>
      <c r="Q107" s="70">
        <v>32</v>
      </c>
      <c r="R107" s="37"/>
      <c r="S107" s="37" t="s">
        <v>136</v>
      </c>
      <c r="T107" s="336"/>
    </row>
    <row r="108" s="290" customFormat="1" ht="12" customHeight="1" spans="1:20">
      <c r="A108" s="318"/>
      <c r="B108" s="336"/>
      <c r="C108" s="37" t="s">
        <v>208</v>
      </c>
      <c r="D108" s="356" t="s">
        <v>209</v>
      </c>
      <c r="E108" s="69">
        <v>1</v>
      </c>
      <c r="F108" s="70">
        <v>16</v>
      </c>
      <c r="G108" s="70">
        <v>16</v>
      </c>
      <c r="H108" s="70"/>
      <c r="I108" s="70"/>
      <c r="J108" s="70"/>
      <c r="K108" s="70"/>
      <c r="L108" s="70"/>
      <c r="M108" s="70"/>
      <c r="N108" s="37"/>
      <c r="O108" s="70"/>
      <c r="P108" s="70">
        <v>16</v>
      </c>
      <c r="Q108" s="70"/>
      <c r="R108" s="37"/>
      <c r="S108" s="37" t="s">
        <v>136</v>
      </c>
      <c r="T108" s="336"/>
    </row>
    <row r="109" s="290" customFormat="1" ht="12" customHeight="1" spans="1:20">
      <c r="A109" s="318"/>
      <c r="B109" s="336"/>
      <c r="C109" s="37" t="s">
        <v>210</v>
      </c>
      <c r="D109" s="356" t="s">
        <v>211</v>
      </c>
      <c r="E109" s="69">
        <v>3</v>
      </c>
      <c r="F109" s="357">
        <v>48</v>
      </c>
      <c r="G109" s="357">
        <v>42</v>
      </c>
      <c r="H109" s="357">
        <v>6</v>
      </c>
      <c r="I109" s="357"/>
      <c r="J109" s="357"/>
      <c r="K109" s="357"/>
      <c r="L109" s="357"/>
      <c r="M109" s="357"/>
      <c r="N109" s="37"/>
      <c r="O109" s="357">
        <v>48</v>
      </c>
      <c r="P109" s="37"/>
      <c r="Q109" s="357"/>
      <c r="R109" s="37"/>
      <c r="S109" s="37" t="s">
        <v>136</v>
      </c>
      <c r="T109" s="336"/>
    </row>
    <row r="110" s="290" customFormat="1" ht="12" customHeight="1" spans="1:20">
      <c r="A110" s="318"/>
      <c r="B110" s="336"/>
      <c r="C110" s="37" t="s">
        <v>212</v>
      </c>
      <c r="D110" s="356" t="s">
        <v>213</v>
      </c>
      <c r="E110" s="69">
        <v>2</v>
      </c>
      <c r="F110" s="70">
        <v>32</v>
      </c>
      <c r="G110" s="70">
        <v>26</v>
      </c>
      <c r="H110" s="70">
        <v>6</v>
      </c>
      <c r="I110" s="70"/>
      <c r="J110" s="70"/>
      <c r="K110" s="70"/>
      <c r="L110" s="70"/>
      <c r="M110" s="70"/>
      <c r="N110" s="37"/>
      <c r="O110" s="357">
        <v>32</v>
      </c>
      <c r="P110" s="37"/>
      <c r="Q110" s="70"/>
      <c r="R110" s="37"/>
      <c r="S110" s="37" t="s">
        <v>136</v>
      </c>
      <c r="T110" s="336"/>
    </row>
    <row r="111" s="290" customFormat="1" ht="12" customHeight="1" spans="1:20">
      <c r="A111" s="318"/>
      <c r="B111" s="336"/>
      <c r="C111" s="37" t="s">
        <v>214</v>
      </c>
      <c r="D111" s="356" t="s">
        <v>215</v>
      </c>
      <c r="E111" s="358">
        <v>2</v>
      </c>
      <c r="F111" s="357">
        <v>32</v>
      </c>
      <c r="G111" s="357">
        <v>32</v>
      </c>
      <c r="H111" s="357"/>
      <c r="I111" s="357"/>
      <c r="J111" s="357"/>
      <c r="K111" s="357"/>
      <c r="L111" s="357"/>
      <c r="M111" s="357"/>
      <c r="N111" s="37"/>
      <c r="O111" s="357"/>
      <c r="P111" s="37">
        <v>32</v>
      </c>
      <c r="Q111" s="357"/>
      <c r="R111" s="37"/>
      <c r="S111" s="37" t="s">
        <v>136</v>
      </c>
      <c r="T111" s="336"/>
    </row>
    <row r="112" s="290" customFormat="1" ht="12" customHeight="1" spans="1:20">
      <c r="A112" s="318"/>
      <c r="B112" s="336"/>
      <c r="C112" s="37" t="s">
        <v>216</v>
      </c>
      <c r="D112" s="356" t="s">
        <v>217</v>
      </c>
      <c r="E112" s="358">
        <v>2</v>
      </c>
      <c r="F112" s="70">
        <v>32</v>
      </c>
      <c r="G112" s="359">
        <v>32</v>
      </c>
      <c r="H112" s="359"/>
      <c r="I112" s="359"/>
      <c r="J112" s="359"/>
      <c r="K112" s="359"/>
      <c r="L112" s="359"/>
      <c r="M112" s="359"/>
      <c r="N112" s="37"/>
      <c r="O112" s="359"/>
      <c r="P112" s="37">
        <v>32</v>
      </c>
      <c r="Q112" s="372"/>
      <c r="R112" s="37"/>
      <c r="S112" s="37" t="s">
        <v>136</v>
      </c>
      <c r="T112" s="336"/>
    </row>
    <row r="113" s="290" customFormat="1" ht="12" customHeight="1" spans="1:20">
      <c r="A113" s="318"/>
      <c r="B113" s="336"/>
      <c r="C113" s="37" t="s">
        <v>197</v>
      </c>
      <c r="D113" s="360" t="s">
        <v>151</v>
      </c>
      <c r="E113" s="361">
        <v>2</v>
      </c>
      <c r="F113" s="70">
        <v>32</v>
      </c>
      <c r="G113" s="70">
        <v>28</v>
      </c>
      <c r="H113" s="70"/>
      <c r="I113" s="70">
        <v>4</v>
      </c>
      <c r="J113" s="70"/>
      <c r="K113" s="70"/>
      <c r="L113" s="70"/>
      <c r="M113" s="70"/>
      <c r="N113" s="37"/>
      <c r="O113" s="70"/>
      <c r="P113" s="37">
        <v>32</v>
      </c>
      <c r="Q113" s="70"/>
      <c r="R113" s="37"/>
      <c r="S113" s="37" t="s">
        <v>136</v>
      </c>
      <c r="T113" s="336"/>
    </row>
    <row r="114" s="290" customFormat="1" ht="12" customHeight="1" spans="1:20">
      <c r="A114" s="318"/>
      <c r="B114" s="336"/>
      <c r="C114" s="37" t="s">
        <v>218</v>
      </c>
      <c r="D114" s="31" t="s">
        <v>149</v>
      </c>
      <c r="E114" s="35">
        <v>0.5</v>
      </c>
      <c r="F114" s="33">
        <v>8</v>
      </c>
      <c r="G114" s="33">
        <v>8</v>
      </c>
      <c r="H114" s="37"/>
      <c r="I114" s="37"/>
      <c r="J114" s="37"/>
      <c r="K114" s="37"/>
      <c r="L114" s="37"/>
      <c r="M114" s="37"/>
      <c r="N114" s="37"/>
      <c r="O114" s="37">
        <v>8</v>
      </c>
      <c r="P114" s="37"/>
      <c r="Q114" s="37"/>
      <c r="R114" s="37"/>
      <c r="S114" s="37" t="s">
        <v>136</v>
      </c>
      <c r="T114" s="336"/>
    </row>
    <row r="115" s="290" customFormat="1" ht="12" customHeight="1" spans="1:20">
      <c r="A115" s="318"/>
      <c r="B115" s="336"/>
      <c r="C115" s="362" t="s">
        <v>80</v>
      </c>
      <c r="D115" s="324"/>
      <c r="E115" s="329">
        <f t="shared" ref="E115:R115" si="8">SUM(E106:E114)</f>
        <v>16.5</v>
      </c>
      <c r="F115" s="329">
        <f t="shared" si="8"/>
        <v>264</v>
      </c>
      <c r="G115" s="329">
        <f t="shared" si="8"/>
        <v>248</v>
      </c>
      <c r="H115" s="329">
        <f t="shared" si="8"/>
        <v>12</v>
      </c>
      <c r="I115" s="329">
        <f t="shared" si="8"/>
        <v>4</v>
      </c>
      <c r="J115" s="329">
        <f t="shared" si="8"/>
        <v>0</v>
      </c>
      <c r="K115" s="329">
        <f t="shared" si="8"/>
        <v>0</v>
      </c>
      <c r="L115" s="329">
        <f t="shared" si="8"/>
        <v>0</v>
      </c>
      <c r="M115" s="329">
        <f t="shared" si="8"/>
        <v>0</v>
      </c>
      <c r="N115" s="329">
        <f t="shared" si="8"/>
        <v>0</v>
      </c>
      <c r="O115" s="329">
        <f t="shared" si="8"/>
        <v>88</v>
      </c>
      <c r="P115" s="329">
        <f t="shared" si="8"/>
        <v>144</v>
      </c>
      <c r="Q115" s="329">
        <f t="shared" si="8"/>
        <v>32</v>
      </c>
      <c r="R115" s="329">
        <f t="shared" si="8"/>
        <v>0</v>
      </c>
      <c r="S115" s="345">
        <f>SUM(S92:S114)</f>
        <v>0</v>
      </c>
      <c r="T115" s="336"/>
    </row>
    <row r="116" s="293" customFormat="1" ht="12" customHeight="1" spans="1:20">
      <c r="A116" s="363"/>
      <c r="B116" s="364"/>
      <c r="C116" s="365" t="s">
        <v>219</v>
      </c>
      <c r="D116" s="366" t="s">
        <v>220</v>
      </c>
      <c r="E116" s="367">
        <v>1.5</v>
      </c>
      <c r="F116" s="368">
        <v>24</v>
      </c>
      <c r="G116" s="369">
        <v>24</v>
      </c>
      <c r="H116" s="365"/>
      <c r="I116" s="365"/>
      <c r="J116" s="365"/>
      <c r="K116" s="365"/>
      <c r="L116" s="365"/>
      <c r="M116" s="365"/>
      <c r="N116" s="365"/>
      <c r="O116" s="365"/>
      <c r="P116" s="365"/>
      <c r="Q116" s="373">
        <v>24</v>
      </c>
      <c r="R116" s="365"/>
      <c r="S116" s="365" t="s">
        <v>156</v>
      </c>
      <c r="T116" s="364"/>
    </row>
    <row r="117" s="293" customFormat="1" ht="12" customHeight="1" spans="1:20">
      <c r="A117" s="363"/>
      <c r="B117" s="364"/>
      <c r="C117" s="365" t="s">
        <v>221</v>
      </c>
      <c r="D117" s="366" t="s">
        <v>222</v>
      </c>
      <c r="E117" s="367">
        <v>1.5</v>
      </c>
      <c r="F117" s="368">
        <v>24</v>
      </c>
      <c r="G117" s="369">
        <v>24</v>
      </c>
      <c r="H117" s="368"/>
      <c r="I117" s="368"/>
      <c r="J117" s="368"/>
      <c r="K117" s="368"/>
      <c r="L117" s="368"/>
      <c r="M117" s="368"/>
      <c r="N117" s="365"/>
      <c r="O117" s="369"/>
      <c r="P117" s="368"/>
      <c r="Q117" s="368">
        <v>24</v>
      </c>
      <c r="R117" s="365"/>
      <c r="S117" s="365" t="s">
        <v>156</v>
      </c>
      <c r="T117" s="364"/>
    </row>
    <row r="118" s="290" customFormat="1" ht="12" customHeight="1" spans="1:20">
      <c r="A118" s="318"/>
      <c r="B118" s="336"/>
      <c r="C118" s="37" t="s">
        <v>159</v>
      </c>
      <c r="D118" s="34" t="s">
        <v>160</v>
      </c>
      <c r="E118" s="36">
        <v>2</v>
      </c>
      <c r="F118" s="37">
        <v>32</v>
      </c>
      <c r="G118" s="37">
        <v>32</v>
      </c>
      <c r="H118" s="37"/>
      <c r="I118" s="37"/>
      <c r="J118" s="37"/>
      <c r="K118" s="37"/>
      <c r="L118" s="37"/>
      <c r="M118" s="37"/>
      <c r="N118" s="37"/>
      <c r="O118" s="37">
        <v>32</v>
      </c>
      <c r="P118" s="37"/>
      <c r="Q118" s="37"/>
      <c r="R118" s="37"/>
      <c r="S118" s="37" t="s">
        <v>161</v>
      </c>
      <c r="T118" s="336"/>
    </row>
    <row r="119" s="290" customFormat="1" ht="12" customHeight="1" spans="1:20">
      <c r="A119" s="318"/>
      <c r="B119" s="336"/>
      <c r="C119" s="37" t="s">
        <v>162</v>
      </c>
      <c r="D119" s="34" t="s">
        <v>163</v>
      </c>
      <c r="E119" s="38">
        <v>2</v>
      </c>
      <c r="F119" s="37">
        <v>32</v>
      </c>
      <c r="G119" s="37">
        <v>32</v>
      </c>
      <c r="H119" s="37"/>
      <c r="I119" s="37"/>
      <c r="J119" s="37"/>
      <c r="K119" s="37"/>
      <c r="L119" s="37"/>
      <c r="M119" s="37"/>
      <c r="N119" s="37"/>
      <c r="O119" s="37"/>
      <c r="P119" s="37">
        <v>32</v>
      </c>
      <c r="Q119" s="37"/>
      <c r="R119" s="37"/>
      <c r="S119" s="37" t="s">
        <v>161</v>
      </c>
      <c r="T119" s="336"/>
    </row>
    <row r="120" s="290" customFormat="1" ht="12" customHeight="1" spans="1:20">
      <c r="A120" s="318"/>
      <c r="B120" s="336"/>
      <c r="C120" s="37" t="s">
        <v>164</v>
      </c>
      <c r="D120" s="34" t="s">
        <v>165</v>
      </c>
      <c r="E120" s="36">
        <v>2</v>
      </c>
      <c r="F120" s="37">
        <v>32</v>
      </c>
      <c r="G120" s="37">
        <v>32</v>
      </c>
      <c r="H120" s="37"/>
      <c r="I120" s="37"/>
      <c r="J120" s="37"/>
      <c r="K120" s="37"/>
      <c r="L120" s="37"/>
      <c r="M120" s="37"/>
      <c r="N120" s="37"/>
      <c r="O120" s="37"/>
      <c r="P120" s="37"/>
      <c r="Q120" s="37">
        <v>32</v>
      </c>
      <c r="R120" s="37"/>
      <c r="S120" s="37" t="s">
        <v>161</v>
      </c>
      <c r="T120" s="336"/>
    </row>
    <row r="121" s="290" customFormat="1" ht="12.75" spans="1:20">
      <c r="A121" s="318"/>
      <c r="B121" s="336"/>
      <c r="C121" s="37" t="s">
        <v>166</v>
      </c>
      <c r="D121" s="34" t="s">
        <v>167</v>
      </c>
      <c r="E121" s="32">
        <v>2</v>
      </c>
      <c r="F121" s="33">
        <v>32</v>
      </c>
      <c r="G121" s="33">
        <v>32</v>
      </c>
      <c r="H121" s="37"/>
      <c r="I121" s="37"/>
      <c r="J121" s="37"/>
      <c r="K121" s="37"/>
      <c r="L121" s="37"/>
      <c r="M121" s="37"/>
      <c r="N121" s="37"/>
      <c r="O121" s="37">
        <v>32</v>
      </c>
      <c r="P121" s="37"/>
      <c r="Q121" s="37"/>
      <c r="R121" s="37"/>
      <c r="S121" s="37" t="s">
        <v>161</v>
      </c>
      <c r="T121" s="336"/>
    </row>
    <row r="122" s="290" customFormat="1" ht="12" customHeight="1" spans="1:20">
      <c r="A122" s="318"/>
      <c r="B122" s="336"/>
      <c r="C122" s="37" t="s">
        <v>168</v>
      </c>
      <c r="D122" s="34" t="s">
        <v>169</v>
      </c>
      <c r="E122" s="38">
        <v>2</v>
      </c>
      <c r="F122" s="37">
        <v>32</v>
      </c>
      <c r="G122" s="37">
        <v>32</v>
      </c>
      <c r="H122" s="37"/>
      <c r="I122" s="37"/>
      <c r="J122" s="37"/>
      <c r="K122" s="37"/>
      <c r="L122" s="37"/>
      <c r="M122" s="37"/>
      <c r="N122" s="37"/>
      <c r="O122" s="37">
        <v>32</v>
      </c>
      <c r="P122" s="37"/>
      <c r="Q122" s="37"/>
      <c r="R122" s="37"/>
      <c r="S122" s="37" t="s">
        <v>161</v>
      </c>
      <c r="T122" s="336"/>
    </row>
    <row r="123" s="290" customFormat="1" ht="12" customHeight="1" spans="1:20">
      <c r="A123" s="318"/>
      <c r="B123" s="336"/>
      <c r="C123" s="37" t="s">
        <v>170</v>
      </c>
      <c r="D123" s="34" t="s">
        <v>171</v>
      </c>
      <c r="E123" s="36">
        <v>2</v>
      </c>
      <c r="F123" s="37">
        <v>32</v>
      </c>
      <c r="G123" s="37">
        <v>32</v>
      </c>
      <c r="H123" s="37"/>
      <c r="I123" s="37"/>
      <c r="J123" s="37"/>
      <c r="K123" s="37"/>
      <c r="L123" s="37"/>
      <c r="M123" s="37"/>
      <c r="N123" s="37"/>
      <c r="O123" s="37"/>
      <c r="P123" s="37"/>
      <c r="Q123" s="37">
        <v>32</v>
      </c>
      <c r="R123" s="37"/>
      <c r="S123" s="37" t="s">
        <v>161</v>
      </c>
      <c r="T123" s="336"/>
    </row>
    <row r="124" s="290" customFormat="1" ht="12" customHeight="1" spans="1:20">
      <c r="A124" s="318"/>
      <c r="B124" s="336"/>
      <c r="C124" s="37" t="s">
        <v>174</v>
      </c>
      <c r="D124" s="31" t="s">
        <v>175</v>
      </c>
      <c r="E124" s="55">
        <v>2</v>
      </c>
      <c r="F124" s="33">
        <v>32</v>
      </c>
      <c r="G124" s="33">
        <v>32</v>
      </c>
      <c r="H124" s="37"/>
      <c r="I124" s="37"/>
      <c r="J124" s="37"/>
      <c r="K124" s="37"/>
      <c r="L124" s="37"/>
      <c r="M124" s="37"/>
      <c r="N124" s="37"/>
      <c r="O124" s="37"/>
      <c r="P124" s="37"/>
      <c r="Q124" s="37">
        <v>32</v>
      </c>
      <c r="R124" s="37"/>
      <c r="S124" s="37" t="s">
        <v>161</v>
      </c>
      <c r="T124" s="336"/>
    </row>
    <row r="125" s="290" customFormat="1" ht="12" customHeight="1" spans="1:20">
      <c r="A125" s="318"/>
      <c r="B125" s="336"/>
      <c r="C125" s="37" t="s">
        <v>176</v>
      </c>
      <c r="D125" s="34" t="s">
        <v>177</v>
      </c>
      <c r="E125" s="36">
        <v>2</v>
      </c>
      <c r="F125" s="37">
        <v>32</v>
      </c>
      <c r="G125" s="29">
        <v>32</v>
      </c>
      <c r="H125" s="37"/>
      <c r="I125" s="37"/>
      <c r="J125" s="37"/>
      <c r="K125" s="37"/>
      <c r="L125" s="37"/>
      <c r="M125" s="37"/>
      <c r="N125" s="29"/>
      <c r="O125" s="37"/>
      <c r="P125" s="37">
        <v>32</v>
      </c>
      <c r="Q125" s="37"/>
      <c r="R125" s="37"/>
      <c r="S125" s="37" t="s">
        <v>161</v>
      </c>
      <c r="T125" s="336"/>
    </row>
    <row r="126" s="290" customFormat="1" ht="12" customHeight="1" spans="1:20">
      <c r="A126" s="318"/>
      <c r="B126" s="336"/>
      <c r="C126" s="37" t="s">
        <v>178</v>
      </c>
      <c r="D126" s="34" t="s">
        <v>179</v>
      </c>
      <c r="E126" s="36">
        <v>2</v>
      </c>
      <c r="F126" s="37">
        <v>32</v>
      </c>
      <c r="G126" s="29">
        <v>32</v>
      </c>
      <c r="H126" s="37"/>
      <c r="I126" s="37"/>
      <c r="J126" s="37"/>
      <c r="K126" s="37"/>
      <c r="L126" s="37"/>
      <c r="M126" s="37"/>
      <c r="N126" s="29"/>
      <c r="O126" s="37"/>
      <c r="P126" s="37">
        <v>32</v>
      </c>
      <c r="Q126" s="37"/>
      <c r="R126" s="37"/>
      <c r="S126" s="37" t="s">
        <v>161</v>
      </c>
      <c r="T126" s="336"/>
    </row>
    <row r="127" s="290" customFormat="1" ht="12.75" spans="1:20">
      <c r="A127" s="318"/>
      <c r="B127" s="336"/>
      <c r="C127" s="362" t="s">
        <v>80</v>
      </c>
      <c r="D127" s="324"/>
      <c r="E127" s="329">
        <f t="shared" ref="E127:R127" si="9">SUM(E116:E126)</f>
        <v>21</v>
      </c>
      <c r="F127" s="329">
        <f t="shared" si="9"/>
        <v>336</v>
      </c>
      <c r="G127" s="329">
        <f t="shared" si="9"/>
        <v>336</v>
      </c>
      <c r="H127" s="329">
        <f t="shared" si="9"/>
        <v>0</v>
      </c>
      <c r="I127" s="329">
        <f t="shared" si="9"/>
        <v>0</v>
      </c>
      <c r="J127" s="329">
        <f t="shared" si="9"/>
        <v>0</v>
      </c>
      <c r="K127" s="329">
        <f t="shared" si="9"/>
        <v>0</v>
      </c>
      <c r="L127" s="329">
        <f t="shared" si="9"/>
        <v>0</v>
      </c>
      <c r="M127" s="329">
        <f t="shared" si="9"/>
        <v>0</v>
      </c>
      <c r="N127" s="329">
        <f t="shared" si="9"/>
        <v>0</v>
      </c>
      <c r="O127" s="329">
        <f t="shared" si="9"/>
        <v>96</v>
      </c>
      <c r="P127" s="329">
        <f t="shared" si="9"/>
        <v>96</v>
      </c>
      <c r="Q127" s="329">
        <f t="shared" si="9"/>
        <v>144</v>
      </c>
      <c r="R127" s="329">
        <f t="shared" si="9"/>
        <v>0</v>
      </c>
      <c r="S127" s="345">
        <f>SUM(S106:S126)</f>
        <v>0</v>
      </c>
      <c r="T127" s="336"/>
    </row>
    <row r="128" s="290" customFormat="1" ht="12" customHeight="1" spans="1:20">
      <c r="A128" s="334" t="s">
        <v>223</v>
      </c>
      <c r="B128" s="334" t="s">
        <v>224</v>
      </c>
      <c r="C128" s="37" t="s">
        <v>225</v>
      </c>
      <c r="D128" s="317" t="s">
        <v>226</v>
      </c>
      <c r="E128" s="32">
        <v>1.5</v>
      </c>
      <c r="F128" s="37">
        <v>24</v>
      </c>
      <c r="G128" s="37">
        <v>16</v>
      </c>
      <c r="H128" s="324"/>
      <c r="I128" s="324"/>
      <c r="J128" s="37">
        <v>8</v>
      </c>
      <c r="K128" s="37"/>
      <c r="L128" s="37">
        <v>24</v>
      </c>
      <c r="M128" s="37"/>
      <c r="N128" s="37"/>
      <c r="O128" s="37"/>
      <c r="P128" s="37"/>
      <c r="Q128" s="37"/>
      <c r="R128" s="37"/>
      <c r="S128" s="37" t="s">
        <v>227</v>
      </c>
      <c r="T128" s="334" t="s">
        <v>228</v>
      </c>
    </row>
    <row r="129" s="290" customFormat="1" ht="12" customHeight="1" spans="1:20">
      <c r="A129" s="336"/>
      <c r="B129" s="318"/>
      <c r="C129" s="37" t="s">
        <v>229</v>
      </c>
      <c r="D129" s="34" t="s">
        <v>230</v>
      </c>
      <c r="E129" s="36">
        <v>1</v>
      </c>
      <c r="F129" s="37">
        <v>16</v>
      </c>
      <c r="G129" s="37">
        <v>16</v>
      </c>
      <c r="H129" s="37"/>
      <c r="I129" s="37"/>
      <c r="J129" s="37"/>
      <c r="K129" s="37"/>
      <c r="L129" s="37"/>
      <c r="M129" s="37"/>
      <c r="N129" s="37"/>
      <c r="O129" s="346"/>
      <c r="P129" s="37">
        <v>16</v>
      </c>
      <c r="Q129" s="37"/>
      <c r="R129" s="346"/>
      <c r="S129" s="37" t="s">
        <v>227</v>
      </c>
      <c r="T129" s="318"/>
    </row>
    <row r="130" s="290" customFormat="1" ht="12" customHeight="1" spans="1:20">
      <c r="A130" s="336"/>
      <c r="B130" s="318"/>
      <c r="C130" s="362" t="s">
        <v>80</v>
      </c>
      <c r="D130" s="324"/>
      <c r="E130" s="329">
        <f t="shared" ref="E130:Q130" si="10">SUM(E128:E129)</f>
        <v>2.5</v>
      </c>
      <c r="F130" s="329">
        <f t="shared" si="10"/>
        <v>40</v>
      </c>
      <c r="G130" s="329">
        <f t="shared" si="10"/>
        <v>32</v>
      </c>
      <c r="H130" s="329">
        <f t="shared" si="10"/>
        <v>0</v>
      </c>
      <c r="I130" s="329">
        <f t="shared" si="10"/>
        <v>0</v>
      </c>
      <c r="J130" s="329">
        <f t="shared" si="10"/>
        <v>8</v>
      </c>
      <c r="K130" s="329">
        <f t="shared" si="10"/>
        <v>0</v>
      </c>
      <c r="L130" s="329">
        <f t="shared" si="10"/>
        <v>24</v>
      </c>
      <c r="M130" s="329">
        <f t="shared" si="10"/>
        <v>0</v>
      </c>
      <c r="N130" s="329">
        <f t="shared" si="10"/>
        <v>0</v>
      </c>
      <c r="O130" s="329">
        <f t="shared" si="10"/>
        <v>0</v>
      </c>
      <c r="P130" s="329">
        <f t="shared" si="10"/>
        <v>16</v>
      </c>
      <c r="Q130" s="329">
        <f t="shared" si="10"/>
        <v>0</v>
      </c>
      <c r="R130" s="381"/>
      <c r="S130" s="345"/>
      <c r="T130" s="318"/>
    </row>
    <row r="131" s="290" customFormat="1" ht="12" customHeight="1" spans="1:20">
      <c r="A131" s="336"/>
      <c r="B131" s="318"/>
      <c r="C131" s="29" t="s">
        <v>231</v>
      </c>
      <c r="D131" s="34" t="s">
        <v>232</v>
      </c>
      <c r="E131" s="32">
        <v>1</v>
      </c>
      <c r="F131" s="37">
        <v>18</v>
      </c>
      <c r="G131" s="37">
        <v>18</v>
      </c>
      <c r="H131" s="37"/>
      <c r="I131" s="37"/>
      <c r="J131" s="37"/>
      <c r="K131" s="37"/>
      <c r="L131" s="37"/>
      <c r="M131" s="37"/>
      <c r="N131" s="37"/>
      <c r="O131" s="37"/>
      <c r="P131" s="37">
        <v>18</v>
      </c>
      <c r="Q131" s="37"/>
      <c r="R131" s="37"/>
      <c r="S131" s="37" t="s">
        <v>233</v>
      </c>
      <c r="T131" s="318"/>
    </row>
    <row r="132" s="290" customFormat="1" ht="12" customHeight="1" spans="1:20">
      <c r="A132" s="336"/>
      <c r="B132" s="318"/>
      <c r="C132" s="29" t="s">
        <v>234</v>
      </c>
      <c r="D132" s="319" t="s">
        <v>235</v>
      </c>
      <c r="E132" s="32">
        <v>1</v>
      </c>
      <c r="F132" s="37">
        <v>16</v>
      </c>
      <c r="G132" s="37">
        <v>16</v>
      </c>
      <c r="H132" s="37"/>
      <c r="I132" s="37"/>
      <c r="J132" s="37"/>
      <c r="K132" s="37"/>
      <c r="L132" s="37"/>
      <c r="M132" s="37"/>
      <c r="N132" s="37"/>
      <c r="O132" s="37">
        <v>16</v>
      </c>
      <c r="P132" s="37"/>
      <c r="Q132" s="37"/>
      <c r="R132" s="37"/>
      <c r="S132" s="37" t="s">
        <v>233</v>
      </c>
      <c r="T132" s="318"/>
    </row>
    <row r="133" s="290" customFormat="1" ht="12" customHeight="1" spans="1:20">
      <c r="A133" s="336"/>
      <c r="B133" s="318"/>
      <c r="C133" s="29" t="s">
        <v>236</v>
      </c>
      <c r="D133" s="360" t="s">
        <v>237</v>
      </c>
      <c r="E133" s="374">
        <v>1</v>
      </c>
      <c r="F133" s="70">
        <v>16</v>
      </c>
      <c r="G133" s="70">
        <v>16</v>
      </c>
      <c r="H133" s="70"/>
      <c r="I133" s="70"/>
      <c r="J133" s="70"/>
      <c r="K133" s="70"/>
      <c r="L133" s="70"/>
      <c r="M133" s="70"/>
      <c r="N133" s="37"/>
      <c r="O133" s="70"/>
      <c r="P133" s="70">
        <v>16</v>
      </c>
      <c r="Q133" s="70"/>
      <c r="R133" s="37"/>
      <c r="S133" s="37" t="s">
        <v>233</v>
      </c>
      <c r="T133" s="318"/>
    </row>
    <row r="134" s="290" customFormat="1" ht="12" customHeight="1" spans="1:20">
      <c r="A134" s="336"/>
      <c r="B134" s="330"/>
      <c r="C134" s="362" t="s">
        <v>80</v>
      </c>
      <c r="D134" s="362"/>
      <c r="E134" s="329">
        <f t="shared" ref="E134:Q134" si="11">SUM(E131:E133)</f>
        <v>3</v>
      </c>
      <c r="F134" s="329">
        <f t="shared" si="11"/>
        <v>50</v>
      </c>
      <c r="G134" s="329">
        <f t="shared" si="11"/>
        <v>50</v>
      </c>
      <c r="H134" s="329">
        <f t="shared" si="11"/>
        <v>0</v>
      </c>
      <c r="I134" s="329">
        <f t="shared" si="11"/>
        <v>0</v>
      </c>
      <c r="J134" s="329">
        <f t="shared" si="11"/>
        <v>0</v>
      </c>
      <c r="K134" s="329">
        <f t="shared" si="11"/>
        <v>0</v>
      </c>
      <c r="L134" s="329">
        <f t="shared" si="11"/>
        <v>0</v>
      </c>
      <c r="M134" s="329">
        <f t="shared" si="11"/>
        <v>0</v>
      </c>
      <c r="N134" s="329">
        <f t="shared" si="11"/>
        <v>0</v>
      </c>
      <c r="O134" s="329">
        <f t="shared" si="11"/>
        <v>16</v>
      </c>
      <c r="P134" s="329">
        <f t="shared" si="11"/>
        <v>34</v>
      </c>
      <c r="Q134" s="329">
        <f t="shared" si="11"/>
        <v>0</v>
      </c>
      <c r="R134" s="345"/>
      <c r="S134" s="345"/>
      <c r="T134" s="330"/>
    </row>
    <row r="135" s="290" customFormat="1" ht="39.75" customHeight="1" spans="1:20">
      <c r="A135" s="352"/>
      <c r="B135" s="29" t="s">
        <v>238</v>
      </c>
      <c r="C135" s="375" t="s">
        <v>239</v>
      </c>
      <c r="D135" s="376"/>
      <c r="E135" s="376"/>
      <c r="F135" s="376"/>
      <c r="G135" s="376"/>
      <c r="H135" s="376"/>
      <c r="I135" s="376"/>
      <c r="J135" s="376"/>
      <c r="K135" s="376"/>
      <c r="L135" s="376"/>
      <c r="M135" s="376"/>
      <c r="N135" s="376"/>
      <c r="O135" s="376"/>
      <c r="P135" s="376"/>
      <c r="Q135" s="376"/>
      <c r="R135" s="327"/>
      <c r="S135" s="57" t="s">
        <v>240</v>
      </c>
      <c r="T135" s="37" t="s">
        <v>241</v>
      </c>
    </row>
    <row r="136" s="294" customFormat="1" ht="80.25" customHeight="1" spans="1:22">
      <c r="A136" s="377" t="s">
        <v>242</v>
      </c>
      <c r="B136" s="378"/>
      <c r="C136" s="378"/>
      <c r="D136" s="378"/>
      <c r="E136" s="378"/>
      <c r="F136" s="378"/>
      <c r="G136" s="378"/>
      <c r="H136" s="378"/>
      <c r="I136" s="378"/>
      <c r="J136" s="378"/>
      <c r="K136" s="378"/>
      <c r="L136" s="378"/>
      <c r="M136" s="378"/>
      <c r="N136" s="378"/>
      <c r="O136" s="378"/>
      <c r="P136" s="378"/>
      <c r="Q136" s="378"/>
      <c r="R136" s="378"/>
      <c r="S136" s="378"/>
      <c r="T136" s="378"/>
      <c r="V136" s="382"/>
    </row>
    <row r="137" s="295" customFormat="1" spans="3:20">
      <c r="C137" s="379"/>
      <c r="E137" s="380"/>
      <c r="F137" s="379"/>
      <c r="G137" s="379"/>
      <c r="H137" s="379"/>
      <c r="I137" s="379"/>
      <c r="J137" s="379"/>
      <c r="K137" s="379"/>
      <c r="L137" s="379"/>
      <c r="M137" s="379"/>
      <c r="N137" s="379"/>
      <c r="O137" s="379"/>
      <c r="P137" s="379"/>
      <c r="Q137" s="379"/>
      <c r="R137" s="379"/>
      <c r="S137" s="379"/>
      <c r="T137" s="379"/>
    </row>
    <row r="138" s="295" customFormat="1" ht="12" spans="3:22">
      <c r="C138" s="379"/>
      <c r="E138" s="380"/>
      <c r="F138" s="379"/>
      <c r="G138" s="379"/>
      <c r="H138" s="379"/>
      <c r="I138" s="379"/>
      <c r="J138" s="379"/>
      <c r="K138" s="379"/>
      <c r="L138" s="379"/>
      <c r="M138" s="379"/>
      <c r="N138" s="379"/>
      <c r="O138" s="379"/>
      <c r="P138" s="379"/>
      <c r="Q138" s="379"/>
      <c r="R138" s="379"/>
      <c r="S138" s="379"/>
      <c r="T138" s="379"/>
      <c r="V138" s="383"/>
    </row>
    <row r="139" spans="19:19">
      <c r="S139" s="288"/>
    </row>
    <row r="140" spans="19:19">
      <c r="S140" s="288"/>
    </row>
    <row r="141" spans="19:19">
      <c r="S141" s="288"/>
    </row>
    <row r="142" spans="19:19">
      <c r="S142" s="288"/>
    </row>
    <row r="143" spans="19:19">
      <c r="S143" s="288"/>
    </row>
    <row r="144" spans="19:19">
      <c r="S144" s="288"/>
    </row>
    <row r="145" spans="19:19">
      <c r="S145" s="288"/>
    </row>
    <row r="146" spans="19:19">
      <c r="S146" s="288"/>
    </row>
    <row r="147" spans="19:19">
      <c r="S147" s="288"/>
    </row>
    <row r="148" spans="19:19">
      <c r="S148" s="288"/>
    </row>
    <row r="149" spans="19:19">
      <c r="S149" s="288"/>
    </row>
    <row r="150" spans="19:19">
      <c r="S150" s="288"/>
    </row>
    <row r="151" spans="19:19">
      <c r="S151" s="288"/>
    </row>
    <row r="152" spans="19:19">
      <c r="S152" s="288"/>
    </row>
    <row r="153" spans="19:19">
      <c r="S153" s="288"/>
    </row>
    <row r="154" spans="19:19">
      <c r="S154" s="288"/>
    </row>
    <row r="155" spans="19:19">
      <c r="S155" s="288"/>
    </row>
    <row r="156" spans="19:19">
      <c r="S156" s="288"/>
    </row>
    <row r="157" spans="19:19">
      <c r="S157" s="288"/>
    </row>
    <row r="158" spans="19:19">
      <c r="S158" s="288"/>
    </row>
    <row r="159" spans="19:19">
      <c r="S159" s="288"/>
    </row>
    <row r="160" spans="19:19">
      <c r="S160" s="288"/>
    </row>
    <row r="161" spans="19:19">
      <c r="S161" s="288"/>
    </row>
    <row r="162" spans="19:19">
      <c r="S162" s="288"/>
    </row>
    <row r="163" spans="19:19">
      <c r="S163" s="288"/>
    </row>
    <row r="164" spans="19:19">
      <c r="S164" s="288"/>
    </row>
    <row r="165" spans="19:19">
      <c r="S165" s="288"/>
    </row>
    <row r="166" spans="19:19">
      <c r="S166" s="288"/>
    </row>
    <row r="167" spans="19:19">
      <c r="S167" s="288"/>
    </row>
    <row r="168" spans="19:19">
      <c r="S168" s="288"/>
    </row>
    <row r="169" spans="19:19">
      <c r="S169" s="288"/>
    </row>
    <row r="170" spans="19:19">
      <c r="S170" s="288"/>
    </row>
    <row r="171" spans="19:19">
      <c r="S171" s="288"/>
    </row>
    <row r="172" spans="19:19">
      <c r="S172" s="288"/>
    </row>
    <row r="173" spans="19:19">
      <c r="S173" s="288"/>
    </row>
    <row r="174" spans="19:19">
      <c r="S174" s="288"/>
    </row>
    <row r="175" spans="19:19">
      <c r="S175" s="288"/>
    </row>
    <row r="176" spans="19:19">
      <c r="S176" s="288"/>
    </row>
    <row r="177" spans="19:19">
      <c r="S177" s="288"/>
    </row>
    <row r="178" spans="19:19">
      <c r="S178" s="288"/>
    </row>
    <row r="179" spans="19:19">
      <c r="S179" s="288"/>
    </row>
    <row r="180" spans="19:19">
      <c r="S180" s="288"/>
    </row>
    <row r="181" spans="19:19">
      <c r="S181" s="288"/>
    </row>
    <row r="182" spans="19:19">
      <c r="S182" s="288"/>
    </row>
    <row r="183" spans="19:19">
      <c r="S183" s="288"/>
    </row>
    <row r="184" spans="19:19">
      <c r="S184" s="288"/>
    </row>
    <row r="185" spans="19:19">
      <c r="S185" s="288"/>
    </row>
    <row r="186" spans="19:19">
      <c r="S186" s="288"/>
    </row>
    <row r="187" spans="19:19">
      <c r="S187" s="288"/>
    </row>
    <row r="188" spans="19:19">
      <c r="S188" s="288"/>
    </row>
    <row r="189" spans="19:19">
      <c r="S189" s="288"/>
    </row>
    <row r="190" spans="19:19">
      <c r="S190" s="288"/>
    </row>
    <row r="191" spans="19:19">
      <c r="S191" s="288"/>
    </row>
    <row r="192" spans="19:19">
      <c r="S192" s="288"/>
    </row>
    <row r="193" spans="19:19">
      <c r="S193" s="288"/>
    </row>
    <row r="194" spans="19:19">
      <c r="S194" s="288"/>
    </row>
    <row r="195" spans="19:19">
      <c r="S195" s="288"/>
    </row>
    <row r="196" spans="19:19">
      <c r="S196" s="288"/>
    </row>
    <row r="197" spans="19:19">
      <c r="S197" s="288"/>
    </row>
    <row r="198" spans="19:19">
      <c r="S198" s="288"/>
    </row>
    <row r="199" spans="19:19">
      <c r="S199" s="288"/>
    </row>
    <row r="200" spans="19:19">
      <c r="S200" s="288"/>
    </row>
    <row r="201" spans="19:19">
      <c r="S201" s="288"/>
    </row>
    <row r="202" spans="19:19">
      <c r="S202" s="288"/>
    </row>
    <row r="203" spans="19:19">
      <c r="S203" s="288"/>
    </row>
    <row r="204" spans="19:19">
      <c r="S204" s="288"/>
    </row>
    <row r="205" spans="19:19">
      <c r="S205" s="288"/>
    </row>
    <row r="206" spans="19:19">
      <c r="S206" s="288"/>
    </row>
    <row r="207" spans="19:19">
      <c r="S207" s="288"/>
    </row>
    <row r="208" spans="19:19">
      <c r="S208" s="288"/>
    </row>
    <row r="209" spans="19:19">
      <c r="S209" s="288"/>
    </row>
    <row r="210" spans="19:19">
      <c r="S210" s="288"/>
    </row>
    <row r="211" spans="19:19">
      <c r="S211" s="288"/>
    </row>
    <row r="212" spans="19:19">
      <c r="S212" s="288"/>
    </row>
    <row r="213" spans="19:19">
      <c r="S213" s="288"/>
    </row>
    <row r="214" spans="19:19">
      <c r="S214" s="288"/>
    </row>
    <row r="215" spans="19:19">
      <c r="S215" s="288"/>
    </row>
    <row r="216" spans="19:19">
      <c r="S216" s="288"/>
    </row>
    <row r="217" spans="19:19">
      <c r="S217" s="288"/>
    </row>
    <row r="218" spans="19:19">
      <c r="S218" s="288"/>
    </row>
    <row r="219" spans="19:19">
      <c r="S219" s="288"/>
    </row>
    <row r="220" spans="19:19">
      <c r="S220" s="288"/>
    </row>
    <row r="221" spans="19:19">
      <c r="S221" s="288"/>
    </row>
    <row r="222" spans="19:19">
      <c r="S222" s="288"/>
    </row>
    <row r="223" spans="19:19">
      <c r="S223" s="288"/>
    </row>
    <row r="224" spans="19:19">
      <c r="S224" s="288"/>
    </row>
    <row r="225" spans="19:19">
      <c r="S225" s="288"/>
    </row>
    <row r="226" spans="19:19">
      <c r="S226" s="288"/>
    </row>
    <row r="227" spans="19:19">
      <c r="S227" s="288"/>
    </row>
    <row r="228" spans="19:19">
      <c r="S228" s="288"/>
    </row>
    <row r="229" spans="19:19">
      <c r="S229" s="288"/>
    </row>
    <row r="230" spans="19:19">
      <c r="S230" s="288"/>
    </row>
    <row r="231" spans="19:19">
      <c r="S231" s="288"/>
    </row>
  </sheetData>
  <autoFilter ref="A1:V231">
    <extLst/>
  </autoFilter>
  <mergeCells count="49">
    <mergeCell ref="A1:T1"/>
    <mergeCell ref="H2:J2"/>
    <mergeCell ref="K2:R2"/>
    <mergeCell ref="K3:L3"/>
    <mergeCell ref="M3:N3"/>
    <mergeCell ref="O3:P3"/>
    <mergeCell ref="Q3:R3"/>
    <mergeCell ref="C34:D34"/>
    <mergeCell ref="C46:D46"/>
    <mergeCell ref="C47:R47"/>
    <mergeCell ref="C54:D54"/>
    <mergeCell ref="C58:D58"/>
    <mergeCell ref="C68:D68"/>
    <mergeCell ref="C81:D81"/>
    <mergeCell ref="C91:D91"/>
    <mergeCell ref="C105:D105"/>
    <mergeCell ref="C115:D115"/>
    <mergeCell ref="C127:D127"/>
    <mergeCell ref="C130:D130"/>
    <mergeCell ref="C134:D134"/>
    <mergeCell ref="C135:R135"/>
    <mergeCell ref="A136:T136"/>
    <mergeCell ref="A5:A47"/>
    <mergeCell ref="A48:A127"/>
    <mergeCell ref="A128:A135"/>
    <mergeCell ref="B5:B46"/>
    <mergeCell ref="B48:B58"/>
    <mergeCell ref="B59:B81"/>
    <mergeCell ref="B82:B105"/>
    <mergeCell ref="B106:B127"/>
    <mergeCell ref="B128:B134"/>
    <mergeCell ref="C2:C4"/>
    <mergeCell ref="D2:D4"/>
    <mergeCell ref="E2:E4"/>
    <mergeCell ref="F2:F4"/>
    <mergeCell ref="G2:G4"/>
    <mergeCell ref="H3:H4"/>
    <mergeCell ref="I3:I4"/>
    <mergeCell ref="J3:J4"/>
    <mergeCell ref="S2:S4"/>
    <mergeCell ref="T2:T4"/>
    <mergeCell ref="T5:T46"/>
    <mergeCell ref="T48:T58"/>
    <mergeCell ref="T59:T81"/>
    <mergeCell ref="T82:T105"/>
    <mergeCell ref="T106:T127"/>
    <mergeCell ref="T128:T134"/>
    <mergeCell ref="V49:V51"/>
    <mergeCell ref="A2:B4"/>
  </mergeCells>
  <printOptions horizontalCentered="1"/>
  <pageMargins left="0.15748031496063" right="0.15748031496063" top="0.58" bottom="0.551181102362205" header="0.24" footer="0.275590551181102"/>
  <pageSetup paperSize="9" scale="9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topLeftCell="A4" workbookViewId="0">
      <selection activeCell="M4" sqref="M$1:M$1048576"/>
    </sheetView>
  </sheetViews>
  <sheetFormatPr defaultColWidth="9" defaultRowHeight="14.25"/>
  <cols>
    <col min="1" max="1" width="2.875" style="254" customWidth="1"/>
    <col min="2" max="2" width="7" style="254" customWidth="1"/>
    <col min="3" max="3" width="15" style="254" customWidth="1"/>
    <col min="4" max="4" width="5.75" style="254" customWidth="1"/>
    <col min="5" max="6" width="3.625" style="254" customWidth="1"/>
    <col min="7" max="14" width="3.75" style="254" customWidth="1"/>
    <col min="15" max="15" width="4.875" style="254" customWidth="1"/>
    <col min="16" max="16" width="6.625" style="254" customWidth="1"/>
    <col min="17" max="17" width="5.875" style="254" customWidth="1"/>
    <col min="18" max="16384" width="9" style="254"/>
  </cols>
  <sheetData>
    <row r="1" ht="35.25" customHeight="1" spans="1:17">
      <c r="A1" s="230" t="s">
        <v>243</v>
      </c>
      <c r="B1" s="230"/>
      <c r="C1" s="230"/>
      <c r="D1" s="230"/>
      <c r="E1" s="230"/>
      <c r="F1" s="230"/>
      <c r="G1" s="230"/>
      <c r="H1" s="230"/>
      <c r="I1" s="230"/>
      <c r="J1" s="230"/>
      <c r="K1" s="230"/>
      <c r="L1" s="230"/>
      <c r="M1" s="230"/>
      <c r="N1" s="230"/>
      <c r="O1" s="230"/>
      <c r="P1" s="230"/>
      <c r="Q1" s="230"/>
    </row>
    <row r="2" ht="18.75" customHeight="1" spans="1:17">
      <c r="A2" s="255" t="s">
        <v>244</v>
      </c>
      <c r="B2" s="256" t="s">
        <v>245</v>
      </c>
      <c r="C2" s="257"/>
      <c r="D2" s="258" t="s">
        <v>246</v>
      </c>
      <c r="E2" s="255" t="s">
        <v>4</v>
      </c>
      <c r="F2" s="255" t="s">
        <v>247</v>
      </c>
      <c r="G2" s="255" t="s">
        <v>248</v>
      </c>
      <c r="H2" s="255"/>
      <c r="I2" s="255"/>
      <c r="J2" s="255"/>
      <c r="K2" s="255"/>
      <c r="L2" s="255"/>
      <c r="M2" s="255"/>
      <c r="N2" s="255"/>
      <c r="O2" s="255" t="s">
        <v>9</v>
      </c>
      <c r="P2" s="255" t="s">
        <v>249</v>
      </c>
      <c r="Q2" s="285" t="s">
        <v>250</v>
      </c>
    </row>
    <row r="3" ht="18.75" customHeight="1" spans="1:17">
      <c r="A3" s="255"/>
      <c r="B3" s="259"/>
      <c r="C3" s="260"/>
      <c r="D3" s="261"/>
      <c r="E3" s="255"/>
      <c r="F3" s="255"/>
      <c r="G3" s="262" t="s">
        <v>14</v>
      </c>
      <c r="H3" s="263"/>
      <c r="I3" s="262" t="s">
        <v>15</v>
      </c>
      <c r="J3" s="263"/>
      <c r="K3" s="262" t="s">
        <v>16</v>
      </c>
      <c r="L3" s="263"/>
      <c r="M3" s="255" t="s">
        <v>17</v>
      </c>
      <c r="N3" s="255"/>
      <c r="O3" s="255"/>
      <c r="P3" s="255"/>
      <c r="Q3" s="285"/>
    </row>
    <row r="4" ht="18.75" customHeight="1" spans="1:17">
      <c r="A4" s="255"/>
      <c r="B4" s="264"/>
      <c r="C4" s="265"/>
      <c r="D4" s="266"/>
      <c r="E4" s="255"/>
      <c r="F4" s="255"/>
      <c r="G4" s="255">
        <v>1</v>
      </c>
      <c r="H4" s="255">
        <v>2</v>
      </c>
      <c r="I4" s="255">
        <v>3</v>
      </c>
      <c r="J4" s="255">
        <v>4</v>
      </c>
      <c r="K4" s="255">
        <v>5</v>
      </c>
      <c r="L4" s="255">
        <v>6</v>
      </c>
      <c r="M4" s="255">
        <v>7</v>
      </c>
      <c r="N4" s="255">
        <v>8</v>
      </c>
      <c r="O4" s="255"/>
      <c r="P4" s="255"/>
      <c r="Q4" s="285"/>
    </row>
    <row r="5" ht="33" customHeight="1" spans="1:17">
      <c r="A5" s="267">
        <v>1</v>
      </c>
      <c r="B5" s="268" t="s">
        <v>251</v>
      </c>
      <c r="C5" s="269" t="s">
        <v>252</v>
      </c>
      <c r="D5" s="269">
        <v>48</v>
      </c>
      <c r="E5" s="270">
        <v>1.5</v>
      </c>
      <c r="F5" s="271" t="s">
        <v>253</v>
      </c>
      <c r="G5" s="269"/>
      <c r="H5" s="269">
        <v>48</v>
      </c>
      <c r="I5" s="269"/>
      <c r="J5" s="269"/>
      <c r="K5" s="269"/>
      <c r="L5" s="269"/>
      <c r="M5" s="269"/>
      <c r="N5" s="269"/>
      <c r="O5" s="269" t="s">
        <v>254</v>
      </c>
      <c r="P5" s="279" t="s">
        <v>255</v>
      </c>
      <c r="Q5" s="286"/>
    </row>
    <row r="6" ht="24" customHeight="1" spans="1:17">
      <c r="A6" s="267">
        <v>2</v>
      </c>
      <c r="B6" s="272"/>
      <c r="C6" s="269" t="s">
        <v>256</v>
      </c>
      <c r="D6" s="269">
        <v>16</v>
      </c>
      <c r="E6" s="270">
        <v>0.5</v>
      </c>
      <c r="F6" s="271" t="s">
        <v>253</v>
      </c>
      <c r="G6" s="269">
        <v>16</v>
      </c>
      <c r="H6" s="269"/>
      <c r="I6" s="269"/>
      <c r="J6" s="269"/>
      <c r="K6" s="269"/>
      <c r="L6" s="269"/>
      <c r="M6" s="269"/>
      <c r="N6" s="269"/>
      <c r="O6" s="269" t="s">
        <v>254</v>
      </c>
      <c r="P6" s="272"/>
      <c r="Q6" s="286"/>
    </row>
    <row r="7" ht="24" customHeight="1" spans="1:17">
      <c r="A7" s="267">
        <v>3</v>
      </c>
      <c r="B7" s="272"/>
      <c r="C7" s="269" t="s">
        <v>257</v>
      </c>
      <c r="D7" s="269">
        <v>34</v>
      </c>
      <c r="E7" s="270">
        <v>1</v>
      </c>
      <c r="F7" s="269"/>
      <c r="G7" s="269"/>
      <c r="H7" s="269"/>
      <c r="I7" s="269"/>
      <c r="J7" s="269"/>
      <c r="K7" s="269">
        <v>34</v>
      </c>
      <c r="L7" s="269"/>
      <c r="M7" s="269"/>
      <c r="N7" s="269"/>
      <c r="O7" s="269" t="s">
        <v>254</v>
      </c>
      <c r="P7" s="272"/>
      <c r="Q7" s="286"/>
    </row>
    <row r="8" ht="24" customHeight="1" spans="1:17">
      <c r="A8" s="267">
        <v>4</v>
      </c>
      <c r="B8" s="272"/>
      <c r="C8" s="28" t="s">
        <v>258</v>
      </c>
      <c r="D8" s="273">
        <v>16</v>
      </c>
      <c r="E8" s="273">
        <v>0.5</v>
      </c>
      <c r="F8" s="28"/>
      <c r="G8" s="28"/>
      <c r="H8" s="28"/>
      <c r="I8" s="273">
        <v>16</v>
      </c>
      <c r="J8" s="280"/>
      <c r="K8" s="281"/>
      <c r="L8" s="281"/>
      <c r="M8" s="281"/>
      <c r="N8" s="281"/>
      <c r="O8" s="269" t="s">
        <v>254</v>
      </c>
      <c r="P8" s="272"/>
      <c r="Q8" s="286"/>
    </row>
    <row r="9" ht="24" customHeight="1" spans="1:17">
      <c r="A9" s="267">
        <v>5</v>
      </c>
      <c r="B9" s="272"/>
      <c r="C9" s="267" t="s">
        <v>259</v>
      </c>
      <c r="D9" s="267">
        <v>16</v>
      </c>
      <c r="E9" s="267">
        <v>0.5</v>
      </c>
      <c r="F9" s="267"/>
      <c r="G9" s="267"/>
      <c r="H9" s="267"/>
      <c r="I9" s="267"/>
      <c r="J9" s="267">
        <v>16</v>
      </c>
      <c r="K9" s="267"/>
      <c r="L9" s="267"/>
      <c r="M9" s="267"/>
      <c r="N9" s="267"/>
      <c r="O9" s="269" t="s">
        <v>254</v>
      </c>
      <c r="P9" s="272"/>
      <c r="Q9" s="286"/>
    </row>
    <row r="10" ht="24" customHeight="1" spans="1:17">
      <c r="A10" s="267">
        <v>6</v>
      </c>
      <c r="B10" s="272"/>
      <c r="C10" s="274" t="s">
        <v>260</v>
      </c>
      <c r="D10" s="275">
        <f>SUM(D5:D9)</f>
        <v>130</v>
      </c>
      <c r="E10" s="275">
        <f>SUM(E5:E9)</f>
        <v>4</v>
      </c>
      <c r="F10" s="275"/>
      <c r="G10" s="275">
        <f>SUM(G5:G6)</f>
        <v>16</v>
      </c>
      <c r="H10" s="275">
        <f>SUM(H5:H6)</f>
        <v>48</v>
      </c>
      <c r="I10" s="275"/>
      <c r="J10" s="275">
        <v>16</v>
      </c>
      <c r="K10" s="275">
        <v>34</v>
      </c>
      <c r="L10" s="275"/>
      <c r="M10" s="275"/>
      <c r="N10" s="275"/>
      <c r="O10" s="276"/>
      <c r="P10" s="272"/>
      <c r="Q10" s="286"/>
    </row>
    <row r="11" ht="24" customHeight="1" spans="1:17">
      <c r="A11" s="267">
        <v>7</v>
      </c>
      <c r="B11" s="268" t="s">
        <v>261</v>
      </c>
      <c r="C11" s="28" t="s">
        <v>262</v>
      </c>
      <c r="D11" s="28">
        <v>2</v>
      </c>
      <c r="E11" s="276">
        <v>2</v>
      </c>
      <c r="F11" s="28" t="s">
        <v>263</v>
      </c>
      <c r="G11" s="28" t="s">
        <v>263</v>
      </c>
      <c r="H11" s="267"/>
      <c r="I11" s="282"/>
      <c r="J11" s="28"/>
      <c r="K11" s="28"/>
      <c r="L11" s="28"/>
      <c r="M11" s="28"/>
      <c r="N11" s="28"/>
      <c r="O11" s="269" t="s">
        <v>254</v>
      </c>
      <c r="P11" s="272"/>
      <c r="Q11" s="286"/>
    </row>
    <row r="12" ht="24" customHeight="1" spans="1:17">
      <c r="A12" s="267">
        <v>8</v>
      </c>
      <c r="B12" s="272"/>
      <c r="C12" s="28" t="s">
        <v>264</v>
      </c>
      <c r="D12" s="28">
        <v>2</v>
      </c>
      <c r="E12" s="276">
        <v>2</v>
      </c>
      <c r="F12" s="28" t="s">
        <v>263</v>
      </c>
      <c r="G12" s="28"/>
      <c r="H12" s="267"/>
      <c r="I12" s="28"/>
      <c r="J12" s="28"/>
      <c r="K12" s="28" t="s">
        <v>263</v>
      </c>
      <c r="L12" s="28"/>
      <c r="M12" s="28"/>
      <c r="N12" s="28"/>
      <c r="O12" s="269" t="s">
        <v>254</v>
      </c>
      <c r="P12" s="272"/>
      <c r="Q12" s="286"/>
    </row>
    <row r="13" ht="24" customHeight="1" spans="1:17">
      <c r="A13" s="267">
        <v>9</v>
      </c>
      <c r="B13" s="272"/>
      <c r="C13" s="28" t="s">
        <v>265</v>
      </c>
      <c r="D13" s="28">
        <v>2</v>
      </c>
      <c r="E13" s="276">
        <v>2</v>
      </c>
      <c r="F13" s="28" t="s">
        <v>263</v>
      </c>
      <c r="G13" s="28"/>
      <c r="H13" s="267"/>
      <c r="I13" s="282"/>
      <c r="J13" s="28" t="s">
        <v>263</v>
      </c>
      <c r="K13" s="282"/>
      <c r="L13" s="28"/>
      <c r="M13" s="28"/>
      <c r="N13" s="28"/>
      <c r="O13" s="269" t="s">
        <v>254</v>
      </c>
      <c r="P13" s="272"/>
      <c r="Q13" s="286"/>
    </row>
    <row r="14" ht="24" customHeight="1" spans="1:17">
      <c r="A14" s="267">
        <v>10</v>
      </c>
      <c r="B14" s="272"/>
      <c r="C14" s="28" t="s">
        <v>266</v>
      </c>
      <c r="D14" s="28">
        <v>2</v>
      </c>
      <c r="E14" s="276">
        <v>2</v>
      </c>
      <c r="F14" s="28" t="s">
        <v>263</v>
      </c>
      <c r="G14" s="28"/>
      <c r="H14" s="267"/>
      <c r="I14" s="28"/>
      <c r="J14" s="28" t="s">
        <v>263</v>
      </c>
      <c r="K14" s="282"/>
      <c r="L14" s="28"/>
      <c r="M14" s="28"/>
      <c r="N14" s="28"/>
      <c r="O14" s="269" t="s">
        <v>254</v>
      </c>
      <c r="P14" s="272"/>
      <c r="Q14" s="286"/>
    </row>
    <row r="15" ht="24" customHeight="1" spans="1:17">
      <c r="A15" s="267">
        <v>11</v>
      </c>
      <c r="B15" s="272"/>
      <c r="C15" s="28" t="s">
        <v>267</v>
      </c>
      <c r="D15" s="28">
        <v>4</v>
      </c>
      <c r="E15" s="276">
        <v>4</v>
      </c>
      <c r="F15" s="28" t="s">
        <v>268</v>
      </c>
      <c r="G15" s="28"/>
      <c r="H15" s="267"/>
      <c r="I15" s="28"/>
      <c r="J15" s="28"/>
      <c r="K15" s="28"/>
      <c r="L15" s="28"/>
      <c r="M15" s="28" t="s">
        <v>268</v>
      </c>
      <c r="N15" s="28"/>
      <c r="O15" s="269" t="s">
        <v>254</v>
      </c>
      <c r="P15" s="272"/>
      <c r="Q15" s="286"/>
    </row>
    <row r="16" ht="24" customHeight="1" spans="1:17">
      <c r="A16" s="267">
        <v>12</v>
      </c>
      <c r="B16" s="272"/>
      <c r="C16" s="28" t="s">
        <v>269</v>
      </c>
      <c r="D16" s="28">
        <v>2</v>
      </c>
      <c r="E16" s="276">
        <v>2</v>
      </c>
      <c r="F16" s="28" t="s">
        <v>263</v>
      </c>
      <c r="G16" s="28"/>
      <c r="H16" s="267"/>
      <c r="I16" s="28"/>
      <c r="J16" s="28"/>
      <c r="K16" s="28"/>
      <c r="L16" s="28"/>
      <c r="M16" s="28"/>
      <c r="N16" s="28" t="s">
        <v>263</v>
      </c>
      <c r="O16" s="269" t="s">
        <v>254</v>
      </c>
      <c r="P16" s="272"/>
      <c r="Q16" s="286"/>
    </row>
    <row r="17" ht="24" customHeight="1" spans="1:17">
      <c r="A17" s="267">
        <v>13</v>
      </c>
      <c r="B17" s="272"/>
      <c r="C17" s="28" t="s">
        <v>270</v>
      </c>
      <c r="D17" s="28">
        <v>13</v>
      </c>
      <c r="E17" s="276">
        <v>13</v>
      </c>
      <c r="F17" s="28" t="s">
        <v>271</v>
      </c>
      <c r="G17" s="28"/>
      <c r="H17" s="267"/>
      <c r="I17" s="28"/>
      <c r="J17" s="28"/>
      <c r="K17" s="28"/>
      <c r="L17" s="28"/>
      <c r="M17" s="28"/>
      <c r="N17" s="28" t="s">
        <v>271</v>
      </c>
      <c r="O17" s="269" t="s">
        <v>254</v>
      </c>
      <c r="P17" s="272"/>
      <c r="Q17" s="286"/>
    </row>
    <row r="18" ht="24" customHeight="1" spans="1:17">
      <c r="A18" s="267">
        <v>14</v>
      </c>
      <c r="B18" s="272"/>
      <c r="C18" s="28" t="s">
        <v>272</v>
      </c>
      <c r="D18" s="28">
        <v>1</v>
      </c>
      <c r="E18" s="276">
        <v>1</v>
      </c>
      <c r="F18" s="28" t="s">
        <v>273</v>
      </c>
      <c r="G18" s="28"/>
      <c r="H18" s="267"/>
      <c r="I18" s="28"/>
      <c r="J18" s="28"/>
      <c r="K18" s="28" t="s">
        <v>273</v>
      </c>
      <c r="L18" s="282"/>
      <c r="M18" s="28"/>
      <c r="N18" s="28"/>
      <c r="O18" s="269" t="s">
        <v>254</v>
      </c>
      <c r="P18" s="272"/>
      <c r="Q18" s="286"/>
    </row>
    <row r="19" ht="24" customHeight="1" spans="1:17">
      <c r="A19" s="267">
        <v>15</v>
      </c>
      <c r="B19" s="272"/>
      <c r="C19" s="28" t="s">
        <v>274</v>
      </c>
      <c r="D19" s="28">
        <v>2</v>
      </c>
      <c r="E19" s="276">
        <v>2</v>
      </c>
      <c r="F19" s="28" t="s">
        <v>263</v>
      </c>
      <c r="G19" s="28"/>
      <c r="H19" s="267"/>
      <c r="I19" s="28"/>
      <c r="J19" s="28"/>
      <c r="K19" s="28"/>
      <c r="L19" s="28"/>
      <c r="M19" s="28" t="s">
        <v>263</v>
      </c>
      <c r="N19" s="28"/>
      <c r="O19" s="269" t="s">
        <v>254</v>
      </c>
      <c r="P19" s="272"/>
      <c r="Q19" s="286"/>
    </row>
    <row r="20" ht="24" customHeight="1" spans="1:17">
      <c r="A20" s="267">
        <v>16</v>
      </c>
      <c r="B20" s="272"/>
      <c r="C20" s="28" t="s">
        <v>275</v>
      </c>
      <c r="D20" s="28">
        <v>2</v>
      </c>
      <c r="E20" s="276">
        <v>2</v>
      </c>
      <c r="F20" s="28" t="s">
        <v>263</v>
      </c>
      <c r="G20" s="28"/>
      <c r="H20" s="267"/>
      <c r="I20" s="28"/>
      <c r="J20" s="28"/>
      <c r="K20" s="28"/>
      <c r="L20" s="28" t="s">
        <v>263</v>
      </c>
      <c r="M20" s="283"/>
      <c r="N20" s="28"/>
      <c r="O20" s="269" t="s">
        <v>254</v>
      </c>
      <c r="P20" s="272"/>
      <c r="Q20" s="286"/>
    </row>
    <row r="21" ht="24" customHeight="1" spans="1:17">
      <c r="A21" s="267">
        <v>17</v>
      </c>
      <c r="B21" s="272"/>
      <c r="C21" s="28" t="s">
        <v>276</v>
      </c>
      <c r="D21" s="28">
        <v>2</v>
      </c>
      <c r="E21" s="276">
        <v>2</v>
      </c>
      <c r="F21" s="28" t="s">
        <v>263</v>
      </c>
      <c r="G21" s="28"/>
      <c r="H21" s="267"/>
      <c r="I21" s="28"/>
      <c r="J21" s="28"/>
      <c r="K21" s="28"/>
      <c r="L21" s="28"/>
      <c r="M21" s="28" t="s">
        <v>263</v>
      </c>
      <c r="N21" s="28"/>
      <c r="O21" s="269" t="s">
        <v>254</v>
      </c>
      <c r="P21" s="272"/>
      <c r="Q21" s="286"/>
    </row>
    <row r="22" ht="24" customHeight="1" spans="1:17">
      <c r="A22" s="267">
        <v>18</v>
      </c>
      <c r="B22" s="272"/>
      <c r="C22" s="277" t="s">
        <v>260</v>
      </c>
      <c r="D22" s="277">
        <f>SUM(D11:D21)</f>
        <v>34</v>
      </c>
      <c r="E22" s="277">
        <f>SUM(E11:E21)</f>
        <v>34</v>
      </c>
      <c r="F22" s="277" t="s">
        <v>277</v>
      </c>
      <c r="G22" s="277" t="s">
        <v>263</v>
      </c>
      <c r="H22" s="277"/>
      <c r="I22" s="277"/>
      <c r="J22" s="277" t="s">
        <v>263</v>
      </c>
      <c r="K22" s="277" t="s">
        <v>278</v>
      </c>
      <c r="L22" s="277" t="s">
        <v>263</v>
      </c>
      <c r="M22" s="277" t="s">
        <v>279</v>
      </c>
      <c r="N22" s="277" t="s">
        <v>280</v>
      </c>
      <c r="O22" s="284"/>
      <c r="P22" s="272"/>
      <c r="Q22" s="286"/>
    </row>
    <row r="23" ht="24" customHeight="1" spans="1:17">
      <c r="A23" s="267">
        <v>19</v>
      </c>
      <c r="B23" s="272"/>
      <c r="C23" s="28" t="s">
        <v>281</v>
      </c>
      <c r="D23" s="28">
        <v>1</v>
      </c>
      <c r="E23" s="276">
        <v>1</v>
      </c>
      <c r="F23" s="28" t="s">
        <v>273</v>
      </c>
      <c r="G23" s="28"/>
      <c r="H23" s="267"/>
      <c r="I23" s="28"/>
      <c r="J23" s="28"/>
      <c r="K23" s="28"/>
      <c r="L23" s="28" t="s">
        <v>273</v>
      </c>
      <c r="M23" s="28"/>
      <c r="N23" s="28"/>
      <c r="O23" s="269" t="s">
        <v>282</v>
      </c>
      <c r="P23" s="272"/>
      <c r="Q23" s="286" t="s">
        <v>283</v>
      </c>
    </row>
    <row r="24" ht="24" customHeight="1" spans="1:17">
      <c r="A24" s="267">
        <v>20</v>
      </c>
      <c r="B24" s="272"/>
      <c r="C24" s="267" t="s">
        <v>284</v>
      </c>
      <c r="D24" s="28">
        <v>1</v>
      </c>
      <c r="E24" s="276">
        <v>1</v>
      </c>
      <c r="F24" s="28" t="s">
        <v>273</v>
      </c>
      <c r="G24" s="28"/>
      <c r="H24" s="267"/>
      <c r="I24" s="28"/>
      <c r="J24" s="28"/>
      <c r="K24" s="28"/>
      <c r="L24" s="28" t="s">
        <v>273</v>
      </c>
      <c r="M24" s="28"/>
      <c r="N24" s="28"/>
      <c r="O24" s="269" t="s">
        <v>285</v>
      </c>
      <c r="P24" s="272"/>
      <c r="Q24" s="286" t="s">
        <v>283</v>
      </c>
    </row>
    <row r="25" ht="24" customHeight="1" spans="1:17">
      <c r="A25" s="267">
        <v>21</v>
      </c>
      <c r="B25" s="272"/>
      <c r="C25" s="274" t="s">
        <v>260</v>
      </c>
      <c r="D25" s="277">
        <f>SUM(D23:D24)</f>
        <v>2</v>
      </c>
      <c r="E25" s="277">
        <f>SUM(E23:E24)</f>
        <v>2</v>
      </c>
      <c r="F25" s="274" t="s">
        <v>263</v>
      </c>
      <c r="G25" s="274"/>
      <c r="H25" s="267"/>
      <c r="I25" s="274"/>
      <c r="J25" s="274"/>
      <c r="K25" s="274"/>
      <c r="L25" s="274" t="s">
        <v>263</v>
      </c>
      <c r="M25" s="274"/>
      <c r="N25" s="274"/>
      <c r="O25" s="269" t="s">
        <v>285</v>
      </c>
      <c r="P25" s="272"/>
      <c r="Q25" s="286"/>
    </row>
    <row r="26" ht="53.25" customHeight="1" spans="1:17">
      <c r="A26" s="278" t="s">
        <v>286</v>
      </c>
      <c r="B26" s="278"/>
      <c r="C26" s="278"/>
      <c r="D26" s="278"/>
      <c r="E26" s="278"/>
      <c r="F26" s="278"/>
      <c r="G26" s="278"/>
      <c r="H26" s="278"/>
      <c r="I26" s="278"/>
      <c r="J26" s="278"/>
      <c r="K26" s="278"/>
      <c r="L26" s="278"/>
      <c r="M26" s="278"/>
      <c r="N26" s="278"/>
      <c r="O26" s="278"/>
      <c r="P26" s="278"/>
      <c r="Q26" s="278"/>
    </row>
  </sheetData>
  <autoFilter ref="A1:Q26">
    <extLst/>
  </autoFilter>
  <mergeCells count="18">
    <mergeCell ref="A1:Q1"/>
    <mergeCell ref="G2:N2"/>
    <mergeCell ref="G3:H3"/>
    <mergeCell ref="I3:J3"/>
    <mergeCell ref="K3:L3"/>
    <mergeCell ref="M3:N3"/>
    <mergeCell ref="A26:Q26"/>
    <mergeCell ref="A2:A4"/>
    <mergeCell ref="B5:B10"/>
    <mergeCell ref="B11:B25"/>
    <mergeCell ref="D2:D4"/>
    <mergeCell ref="E2:E4"/>
    <mergeCell ref="F2:F4"/>
    <mergeCell ref="O2:O4"/>
    <mergeCell ref="P2:P4"/>
    <mergeCell ref="P5:P25"/>
    <mergeCell ref="Q2:Q4"/>
    <mergeCell ref="B2:C4"/>
  </mergeCells>
  <printOptions horizontalCentered="1"/>
  <pageMargins left="0.15748031496063" right="0.15748031496063" top="0.984251968503937" bottom="0.94488188976378" header="0.511811023622047" footer="0.27559055118110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P8" sqref="P8"/>
    </sheetView>
  </sheetViews>
  <sheetFormatPr defaultColWidth="9" defaultRowHeight="14.25"/>
  <cols>
    <col min="1" max="1" width="5.375" style="229" customWidth="1"/>
    <col min="2" max="2" width="8.875" style="229" customWidth="1"/>
    <col min="3" max="3" width="25.375" style="229" customWidth="1"/>
    <col min="4" max="5" width="4.625" style="229" customWidth="1"/>
    <col min="6" max="6" width="5.625" style="229" customWidth="1"/>
    <col min="7" max="11" width="4.625" style="229" customWidth="1"/>
    <col min="12" max="12" width="10.75" style="229" customWidth="1"/>
    <col min="13" max="16384" width="9" style="229"/>
  </cols>
  <sheetData>
    <row r="1" ht="35.25" customHeight="1" spans="1:12">
      <c r="A1" s="230" t="s">
        <v>287</v>
      </c>
      <c r="B1" s="230"/>
      <c r="C1" s="230"/>
      <c r="D1" s="230"/>
      <c r="E1" s="230"/>
      <c r="F1" s="230"/>
      <c r="G1" s="230"/>
      <c r="H1" s="230"/>
      <c r="I1" s="230"/>
      <c r="J1" s="230"/>
      <c r="K1" s="230"/>
      <c r="L1" s="230"/>
    </row>
    <row r="2" ht="20.25" customHeight="1" spans="1:12">
      <c r="A2" s="231" t="s">
        <v>288</v>
      </c>
      <c r="B2" s="232"/>
      <c r="C2" s="233"/>
      <c r="D2" s="234" t="s">
        <v>14</v>
      </c>
      <c r="E2" s="235"/>
      <c r="F2" s="234" t="s">
        <v>15</v>
      </c>
      <c r="G2" s="235"/>
      <c r="H2" s="234" t="s">
        <v>16</v>
      </c>
      <c r="I2" s="235"/>
      <c r="J2" s="234" t="s">
        <v>17</v>
      </c>
      <c r="K2" s="252"/>
      <c r="L2" s="253" t="s">
        <v>289</v>
      </c>
    </row>
    <row r="3" ht="21" customHeight="1" spans="1:12">
      <c r="A3" s="236"/>
      <c r="B3" s="237"/>
      <c r="C3" s="238"/>
      <c r="D3" s="239">
        <v>1</v>
      </c>
      <c r="E3" s="239">
        <v>2</v>
      </c>
      <c r="F3" s="239">
        <v>3</v>
      </c>
      <c r="G3" s="239">
        <v>4</v>
      </c>
      <c r="H3" s="239">
        <v>5</v>
      </c>
      <c r="I3" s="239">
        <v>6</v>
      </c>
      <c r="J3" s="239">
        <v>7</v>
      </c>
      <c r="K3" s="239">
        <v>8</v>
      </c>
      <c r="L3" s="253"/>
    </row>
    <row r="4" ht="24.95" customHeight="1" spans="1:12">
      <c r="A4" s="240" t="s">
        <v>290</v>
      </c>
      <c r="B4" s="241" t="s">
        <v>291</v>
      </c>
      <c r="C4" s="242"/>
      <c r="D4" s="243">
        <f>[1]附表1!K33</f>
        <v>360</v>
      </c>
      <c r="E4" s="243">
        <f>[1]附表1!L33+[1]附表1!L128</f>
        <v>284</v>
      </c>
      <c r="F4" s="243">
        <v>296</v>
      </c>
      <c r="G4" s="243">
        <v>356</v>
      </c>
      <c r="H4" s="243">
        <v>176</v>
      </c>
      <c r="I4" s="243">
        <v>184</v>
      </c>
      <c r="J4" s="243">
        <v>32</v>
      </c>
      <c r="K4" s="243"/>
      <c r="L4" s="246">
        <v>1688</v>
      </c>
    </row>
    <row r="5" ht="24.95" customHeight="1" spans="1:12">
      <c r="A5" s="206"/>
      <c r="B5" s="244" t="s">
        <v>292</v>
      </c>
      <c r="C5" s="245" t="s">
        <v>293</v>
      </c>
      <c r="D5" s="243">
        <f>[1]附表2!G10</f>
        <v>16</v>
      </c>
      <c r="E5" s="243">
        <f>[1]附表2!H10</f>
        <v>48</v>
      </c>
      <c r="F5" s="243">
        <v>16</v>
      </c>
      <c r="G5" s="243">
        <v>16</v>
      </c>
      <c r="H5" s="243">
        <v>34</v>
      </c>
      <c r="I5" s="243"/>
      <c r="J5" s="243"/>
      <c r="K5" s="243"/>
      <c r="L5" s="246">
        <v>130</v>
      </c>
    </row>
    <row r="6" ht="33" customHeight="1" spans="1:12">
      <c r="A6" s="206"/>
      <c r="B6" s="211"/>
      <c r="C6" s="245" t="s">
        <v>261</v>
      </c>
      <c r="D6" s="246" t="s">
        <v>263</v>
      </c>
      <c r="E6" s="246"/>
      <c r="F6" s="246"/>
      <c r="G6" s="246" t="s">
        <v>268</v>
      </c>
      <c r="H6" s="246" t="s">
        <v>278</v>
      </c>
      <c r="I6" s="246" t="s">
        <v>263</v>
      </c>
      <c r="J6" s="246" t="s">
        <v>279</v>
      </c>
      <c r="K6" s="246" t="s">
        <v>280</v>
      </c>
      <c r="L6" s="246" t="s">
        <v>277</v>
      </c>
    </row>
    <row r="7" ht="24.95" customHeight="1" spans="1:12">
      <c r="A7" s="206"/>
      <c r="B7" s="241" t="s">
        <v>13</v>
      </c>
      <c r="C7" s="242"/>
      <c r="D7" s="246"/>
      <c r="E7" s="246"/>
      <c r="F7" s="246"/>
      <c r="G7" s="246"/>
      <c r="H7" s="246"/>
      <c r="I7" s="246"/>
      <c r="J7" s="246"/>
      <c r="K7" s="246"/>
      <c r="L7" s="246"/>
    </row>
    <row r="8" ht="24.95" customHeight="1" spans="1:12">
      <c r="A8" s="240" t="s">
        <v>294</v>
      </c>
      <c r="B8" s="241" t="s">
        <v>291</v>
      </c>
      <c r="C8" s="247"/>
      <c r="D8" s="246">
        <f>[1]附表1!K45</f>
        <v>0</v>
      </c>
      <c r="E8" s="246">
        <v>72</v>
      </c>
      <c r="F8" s="246">
        <v>64</v>
      </c>
      <c r="G8" s="246">
        <v>128</v>
      </c>
      <c r="H8" s="246">
        <v>272</v>
      </c>
      <c r="I8" s="246">
        <v>352</v>
      </c>
      <c r="J8" s="246">
        <v>160</v>
      </c>
      <c r="K8" s="246"/>
      <c r="L8" s="246">
        <v>1048</v>
      </c>
    </row>
    <row r="9" ht="24.95" customHeight="1" spans="1:12">
      <c r="A9" s="206"/>
      <c r="B9" s="244" t="s">
        <v>292</v>
      </c>
      <c r="C9" s="245" t="s">
        <v>293</v>
      </c>
      <c r="D9" s="246"/>
      <c r="E9" s="246"/>
      <c r="F9" s="246"/>
      <c r="G9" s="246"/>
      <c r="H9" s="246"/>
      <c r="I9" s="246"/>
      <c r="J9" s="246"/>
      <c r="K9" s="246"/>
      <c r="L9" s="246"/>
    </row>
    <row r="10" ht="33" customHeight="1" spans="1:12">
      <c r="A10" s="206"/>
      <c r="B10" s="211"/>
      <c r="C10" s="245" t="s">
        <v>261</v>
      </c>
      <c r="D10" s="246"/>
      <c r="E10" s="246"/>
      <c r="F10" s="246"/>
      <c r="G10" s="246"/>
      <c r="H10" s="246"/>
      <c r="I10" s="246" t="s">
        <v>273</v>
      </c>
      <c r="J10" s="246"/>
      <c r="K10" s="246"/>
      <c r="L10" s="246" t="s">
        <v>273</v>
      </c>
    </row>
    <row r="11" ht="24.95" customHeight="1" spans="1:12">
      <c r="A11" s="206"/>
      <c r="B11" s="248" t="s">
        <v>295</v>
      </c>
      <c r="C11" s="249"/>
      <c r="D11" s="241" t="s">
        <v>296</v>
      </c>
      <c r="E11" s="204"/>
      <c r="F11" s="204"/>
      <c r="G11" s="204"/>
      <c r="H11" s="204"/>
      <c r="I11" s="204"/>
      <c r="J11" s="204"/>
      <c r="K11" s="204"/>
      <c r="L11" s="205"/>
    </row>
    <row r="12" ht="85.5" customHeight="1" spans="1:12">
      <c r="A12" s="250" t="s">
        <v>297</v>
      </c>
      <c r="B12" s="217"/>
      <c r="C12" s="251"/>
      <c r="D12" s="251"/>
      <c r="E12" s="251"/>
      <c r="F12" s="251"/>
      <c r="G12" s="251"/>
      <c r="H12" s="251"/>
      <c r="I12" s="251"/>
      <c r="J12" s="251"/>
      <c r="K12" s="251"/>
      <c r="L12" s="251"/>
    </row>
  </sheetData>
  <mergeCells count="16">
    <mergeCell ref="A1:L1"/>
    <mergeCell ref="D2:E2"/>
    <mergeCell ref="F2:G2"/>
    <mergeCell ref="H2:I2"/>
    <mergeCell ref="J2:K2"/>
    <mergeCell ref="B4:C4"/>
    <mergeCell ref="B7:C7"/>
    <mergeCell ref="B8:C8"/>
    <mergeCell ref="B11:C11"/>
    <mergeCell ref="D11:L11"/>
    <mergeCell ref="A12:L12"/>
    <mergeCell ref="A4:A7"/>
    <mergeCell ref="A8:A11"/>
    <mergeCell ref="B5:B6"/>
    <mergeCell ref="B9:B10"/>
    <mergeCell ref="A2:C3"/>
  </mergeCells>
  <printOptions horizontalCentered="1"/>
  <pageMargins left="0.15748031496063" right="0.15748031496063" top="1.10236220472441" bottom="0.94488188976378" header="0.511811023622047" footer="0.275590551181102"/>
  <pageSetup paperSize="9" scale="9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Q21" sqref="Q21"/>
    </sheetView>
  </sheetViews>
  <sheetFormatPr defaultColWidth="9" defaultRowHeight="15.75" outlineLevelCol="7"/>
  <cols>
    <col min="1" max="1" width="16.75" style="197" customWidth="1"/>
    <col min="2" max="2" width="22.625" style="197" customWidth="1"/>
    <col min="3" max="3" width="13.125" style="197" customWidth="1"/>
    <col min="4" max="4" width="8.875" style="198" customWidth="1"/>
    <col min="5" max="5" width="8.875" style="199" customWidth="1"/>
    <col min="6" max="6" width="8.875" style="198" customWidth="1"/>
    <col min="7" max="7" width="8.875" style="200" customWidth="1"/>
    <col min="8" max="13" width="9" style="197"/>
    <col min="14" max="14" width="6.375" style="200" customWidth="1"/>
    <col min="15" max="15" width="9" style="197"/>
    <col min="16" max="16" width="12.625" style="197"/>
    <col min="17" max="16384" width="9" style="197"/>
  </cols>
  <sheetData>
    <row r="1" ht="27.75" customHeight="1" spans="1:7">
      <c r="A1" s="201" t="s">
        <v>298</v>
      </c>
      <c r="B1" s="201"/>
      <c r="C1" s="201"/>
      <c r="D1" s="201"/>
      <c r="E1" s="202"/>
      <c r="F1" s="201"/>
      <c r="G1" s="202"/>
    </row>
    <row r="2" ht="33" customHeight="1" spans="1:8">
      <c r="A2" s="203" t="s">
        <v>299</v>
      </c>
      <c r="B2" s="204"/>
      <c r="C2" s="205"/>
      <c r="D2" s="206" t="s">
        <v>300</v>
      </c>
      <c r="E2" s="207" t="s">
        <v>301</v>
      </c>
      <c r="F2" s="206" t="s">
        <v>302</v>
      </c>
      <c r="G2" s="207" t="s">
        <v>303</v>
      </c>
      <c r="H2" s="208"/>
    </row>
    <row r="3" ht="24" customHeight="1" spans="1:8">
      <c r="A3" s="209" t="s">
        <v>304</v>
      </c>
      <c r="B3" s="209" t="s">
        <v>305</v>
      </c>
      <c r="C3" s="206" t="s">
        <v>306</v>
      </c>
      <c r="D3" s="206">
        <f>[1]附表1!F33</f>
        <v>1212</v>
      </c>
      <c r="E3" s="207">
        <f>D3/D16</f>
        <v>0.572778827977316</v>
      </c>
      <c r="F3" s="206">
        <v>71.5</v>
      </c>
      <c r="G3" s="207">
        <f>F3/F18</f>
        <v>0.42814371257485</v>
      </c>
      <c r="H3" s="208"/>
    </row>
    <row r="4" ht="24" customHeight="1" spans="1:8">
      <c r="A4" s="210"/>
      <c r="B4" s="211"/>
      <c r="C4" s="206" t="s">
        <v>307</v>
      </c>
      <c r="D4" s="206">
        <f>32</f>
        <v>32</v>
      </c>
      <c r="E4" s="207">
        <f>D4/D16</f>
        <v>0.0151228733459357</v>
      </c>
      <c r="F4" s="206">
        <f>2</f>
        <v>2</v>
      </c>
      <c r="G4" s="207">
        <f>F4/F18</f>
        <v>0.0119760479041916</v>
      </c>
      <c r="H4" s="208"/>
    </row>
    <row r="5" ht="24" customHeight="1" spans="1:8">
      <c r="A5" s="210"/>
      <c r="B5" s="206" t="s">
        <v>308</v>
      </c>
      <c r="C5" s="212" t="s">
        <v>307</v>
      </c>
      <c r="D5" s="213">
        <f>10*16</f>
        <v>160</v>
      </c>
      <c r="E5" s="207">
        <f>D5/D16</f>
        <v>0.0756143667296786</v>
      </c>
      <c r="F5" s="213">
        <v>10</v>
      </c>
      <c r="G5" s="207">
        <f>F5/F18</f>
        <v>0.0598802395209581</v>
      </c>
      <c r="H5" s="208"/>
    </row>
    <row r="6" ht="24" customHeight="1" spans="1:8">
      <c r="A6" s="206" t="s">
        <v>309</v>
      </c>
      <c r="B6" s="209" t="s">
        <v>310</v>
      </c>
      <c r="C6" s="206" t="s">
        <v>306</v>
      </c>
      <c r="D6" s="206">
        <f>[1]附表1!F53</f>
        <v>264</v>
      </c>
      <c r="E6" s="207">
        <f>D6/D16</f>
        <v>0.12476370510397</v>
      </c>
      <c r="F6" s="206">
        <f>[1]附表1!E53</f>
        <v>16.5</v>
      </c>
      <c r="G6" s="207" t="e">
        <f>F6/#REF!</f>
        <v>#REF!</v>
      </c>
      <c r="H6" s="208"/>
    </row>
    <row r="7" ht="24" customHeight="1" spans="1:8">
      <c r="A7" s="206"/>
      <c r="B7" s="210"/>
      <c r="C7" s="206" t="s">
        <v>307</v>
      </c>
      <c r="D7" s="206">
        <f>32</f>
        <v>32</v>
      </c>
      <c r="E7" s="207">
        <f>D7/D16</f>
        <v>0.0151228733459357</v>
      </c>
      <c r="F7" s="206">
        <v>2</v>
      </c>
      <c r="G7" s="207">
        <f>F7/F18</f>
        <v>0.0119760479041916</v>
      </c>
      <c r="H7" s="208"/>
    </row>
    <row r="8" ht="24" customHeight="1" spans="1:8">
      <c r="A8" s="206"/>
      <c r="B8" s="211"/>
      <c r="C8" s="214" t="s">
        <v>311</v>
      </c>
      <c r="D8" s="215">
        <f>SUM(D6:D7)</f>
        <v>296</v>
      </c>
      <c r="E8" s="207">
        <f>D8/D16</f>
        <v>0.139886578449905</v>
      </c>
      <c r="F8" s="215">
        <f>SUM(F3:F7)</f>
        <v>102</v>
      </c>
      <c r="G8" s="207">
        <f>F8/F18</f>
        <v>0.610778443113772</v>
      </c>
      <c r="H8" s="208"/>
    </row>
    <row r="9" ht="24" customHeight="1" spans="1:8">
      <c r="A9" s="206"/>
      <c r="B9" s="209" t="s">
        <v>312</v>
      </c>
      <c r="C9" s="206" t="s">
        <v>306</v>
      </c>
      <c r="D9" s="206">
        <f>[1]附表1!F67</f>
        <v>264</v>
      </c>
      <c r="E9" s="207">
        <f>D9/D16</f>
        <v>0.12476370510397</v>
      </c>
      <c r="F9" s="206">
        <f>[1]附表1!E67</f>
        <v>16.5</v>
      </c>
      <c r="G9" s="207">
        <f>F9/F18</f>
        <v>0.0988023952095808</v>
      </c>
      <c r="H9" s="208"/>
    </row>
    <row r="10" ht="24" customHeight="1" spans="1:8">
      <c r="A10" s="206"/>
      <c r="B10" s="210"/>
      <c r="C10" s="206" t="s">
        <v>307</v>
      </c>
      <c r="D10" s="206">
        <f>96</f>
        <v>96</v>
      </c>
      <c r="E10" s="207">
        <f>D10/D16</f>
        <v>0.0453686200378072</v>
      </c>
      <c r="F10" s="206">
        <v>6</v>
      </c>
      <c r="G10" s="207">
        <f>F10/F18</f>
        <v>0.0359281437125748</v>
      </c>
      <c r="H10" s="208"/>
    </row>
    <row r="11" ht="24" customHeight="1" spans="1:8">
      <c r="A11" s="206"/>
      <c r="B11" s="211"/>
      <c r="C11" s="214" t="s">
        <v>311</v>
      </c>
      <c r="D11" s="215">
        <f>SUM(D9:D10)</f>
        <v>360</v>
      </c>
      <c r="E11" s="207">
        <f>D11/D16</f>
        <v>0.170132325141777</v>
      </c>
      <c r="F11" s="215">
        <f>SUM(F9:F10)</f>
        <v>22.5</v>
      </c>
      <c r="G11" s="207">
        <f>F11/F18</f>
        <v>0.134730538922156</v>
      </c>
      <c r="H11" s="208"/>
    </row>
    <row r="12" ht="24" customHeight="1" spans="1:8">
      <c r="A12" s="209" t="s">
        <v>313</v>
      </c>
      <c r="B12" s="209" t="s">
        <v>314</v>
      </c>
      <c r="C12" s="206" t="s">
        <v>306</v>
      </c>
      <c r="D12" s="215">
        <f>[1]附表1!F128</f>
        <v>40</v>
      </c>
      <c r="E12" s="207">
        <f>D12/D16</f>
        <v>0.0189035916824197</v>
      </c>
      <c r="F12" s="215">
        <f>[1]附表1!E128</f>
        <v>2.5</v>
      </c>
      <c r="G12" s="207">
        <f>F12/F18</f>
        <v>0.0149700598802395</v>
      </c>
      <c r="H12" s="208"/>
    </row>
    <row r="13" ht="24" customHeight="1" spans="1:8">
      <c r="A13" s="210"/>
      <c r="B13" s="210"/>
      <c r="C13" s="206" t="s">
        <v>307</v>
      </c>
      <c r="D13" s="215">
        <f>[1]附表1!F131</f>
        <v>16</v>
      </c>
      <c r="E13" s="207">
        <f>D13/D16</f>
        <v>0.00756143667296786</v>
      </c>
      <c r="F13" s="215">
        <v>1</v>
      </c>
      <c r="G13" s="207">
        <f>F13/F18</f>
        <v>0.00598802395209581</v>
      </c>
      <c r="H13" s="208"/>
    </row>
    <row r="14" ht="24" customHeight="1" spans="1:8">
      <c r="A14" s="210"/>
      <c r="B14" s="211"/>
      <c r="C14" s="214" t="s">
        <v>311</v>
      </c>
      <c r="D14" s="215">
        <f>SUM(D12:D13)</f>
        <v>56</v>
      </c>
      <c r="E14" s="207">
        <f>D14/D16</f>
        <v>0.0264650283553875</v>
      </c>
      <c r="F14" s="215">
        <f>SUM(F12:F13)</f>
        <v>3.5</v>
      </c>
      <c r="G14" s="207">
        <f>F14/F18</f>
        <v>0.0209580838323353</v>
      </c>
      <c r="H14" s="208"/>
    </row>
    <row r="15" ht="24" customHeight="1" spans="1:8">
      <c r="A15" s="211"/>
      <c r="B15" s="203" t="s">
        <v>315</v>
      </c>
      <c r="C15" s="204"/>
      <c r="D15" s="204"/>
      <c r="E15" s="216"/>
      <c r="F15" s="203">
        <v>10</v>
      </c>
      <c r="G15" s="216"/>
      <c r="H15" s="208"/>
    </row>
    <row r="16" ht="26.25" customHeight="1" spans="1:8">
      <c r="A16" s="217" t="s">
        <v>316</v>
      </c>
      <c r="B16" s="217"/>
      <c r="C16" s="215" t="s">
        <v>317</v>
      </c>
      <c r="D16" s="215">
        <f>D8+D11+D14+D3+D4+D5</f>
        <v>2116</v>
      </c>
      <c r="E16" s="218">
        <f>D16/D16</f>
        <v>1</v>
      </c>
      <c r="F16" s="215">
        <f>F8+F11+F14</f>
        <v>128</v>
      </c>
      <c r="G16" s="207">
        <f>F16/F18</f>
        <v>0.766467065868264</v>
      </c>
      <c r="H16" s="208"/>
    </row>
    <row r="17" ht="24" customHeight="1" spans="1:8">
      <c r="A17" s="219" t="s">
        <v>318</v>
      </c>
      <c r="B17" s="220"/>
      <c r="C17" s="220"/>
      <c r="D17" s="204"/>
      <c r="E17" s="216"/>
      <c r="F17" s="206">
        <f>38+1</f>
        <v>39</v>
      </c>
      <c r="G17" s="207">
        <f>F17/F18</f>
        <v>0.233532934131737</v>
      </c>
      <c r="H17" s="208"/>
    </row>
    <row r="18" ht="24" customHeight="1" spans="1:8">
      <c r="A18" s="219" t="s">
        <v>319</v>
      </c>
      <c r="B18" s="220"/>
      <c r="C18" s="220"/>
      <c r="D18" s="204"/>
      <c r="E18" s="216"/>
      <c r="F18" s="203">
        <f>F16+F17</f>
        <v>167</v>
      </c>
      <c r="G18" s="216"/>
      <c r="H18" s="208"/>
    </row>
    <row r="19" ht="24" customHeight="1" spans="1:8">
      <c r="A19" s="221" t="s">
        <v>320</v>
      </c>
      <c r="B19" s="220"/>
      <c r="C19" s="220"/>
      <c r="D19" s="204"/>
      <c r="E19" s="216"/>
      <c r="F19" s="206">
        <f>F17+([1]附表1!H28+[1]附表1!H29+[1]附表1!H107+[1]附表1!H108+[1]附表1!I111+[1]附表1!J5+[1]附表1!J6+[1]附表1!J7+[1]附表1!J8+[1]附表1!J17+[1]附表1!J18+[1]附表1!J19+[1]附表1!J20+[1]附表1!J21+[1]附表1!J27)/16</f>
        <v>47.5</v>
      </c>
      <c r="G19" s="222">
        <f>F19/F18</f>
        <v>0.284431137724551</v>
      </c>
      <c r="H19" s="208"/>
    </row>
    <row r="20" ht="24" customHeight="1" spans="1:8">
      <c r="A20" s="221" t="s">
        <v>321</v>
      </c>
      <c r="B20" s="220"/>
      <c r="C20" s="220"/>
      <c r="D20" s="204"/>
      <c r="E20" s="216"/>
      <c r="F20" s="203">
        <f>F18+F15</f>
        <v>177</v>
      </c>
      <c r="G20" s="216"/>
      <c r="H20" s="223"/>
    </row>
    <row r="21" ht="124.5" customHeight="1" spans="1:7">
      <c r="A21" s="224" t="s">
        <v>322</v>
      </c>
      <c r="B21" s="225"/>
      <c r="C21" s="225"/>
      <c r="D21" s="226"/>
      <c r="E21" s="227"/>
      <c r="F21" s="226"/>
      <c r="G21" s="228"/>
    </row>
  </sheetData>
  <mergeCells count="19">
    <mergeCell ref="A1:G1"/>
    <mergeCell ref="A2:C2"/>
    <mergeCell ref="B15:E15"/>
    <mergeCell ref="F15:G15"/>
    <mergeCell ref="A16:B16"/>
    <mergeCell ref="A17:E17"/>
    <mergeCell ref="A18:E18"/>
    <mergeCell ref="F18:G18"/>
    <mergeCell ref="A19:E19"/>
    <mergeCell ref="A20:E20"/>
    <mergeCell ref="F20:G20"/>
    <mergeCell ref="A21:G21"/>
    <mergeCell ref="A3:A5"/>
    <mergeCell ref="A6:A11"/>
    <mergeCell ref="A12:A15"/>
    <mergeCell ref="B3:B4"/>
    <mergeCell ref="B6:B8"/>
    <mergeCell ref="B9:B11"/>
    <mergeCell ref="B12:B14"/>
  </mergeCells>
  <printOptions horizontalCentered="1"/>
  <pageMargins left="0.15748031496063" right="0.118110236220472" top="1.10236220472441" bottom="0.94488188976378" header="0.511811023622047" footer="0.27559055118110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9"/>
  <sheetViews>
    <sheetView zoomScale="130" zoomScaleNormal="130" topLeftCell="A88" workbookViewId="0">
      <selection activeCell="AJ108" sqref="AJ108"/>
    </sheetView>
  </sheetViews>
  <sheetFormatPr defaultColWidth="3.125" defaultRowHeight="14.25"/>
  <cols>
    <col min="1" max="1" width="4.75" customWidth="1"/>
    <col min="2" max="2" width="4.5" customWidth="1"/>
    <col min="3" max="3" width="5.5" customWidth="1"/>
    <col min="4" max="4" width="4.375" customWidth="1"/>
    <col min="5" max="5" width="4.125" customWidth="1"/>
    <col min="6" max="6" width="4" customWidth="1"/>
    <col min="7" max="7" width="5.5" customWidth="1"/>
    <col min="8" max="8" width="24.25" customWidth="1"/>
    <col min="9" max="9" width="3.875" customWidth="1"/>
    <col min="10" max="10" width="2.375" customWidth="1"/>
    <col min="11" max="12" width="2.75" customWidth="1"/>
    <col min="13" max="14" width="2.5" customWidth="1"/>
    <col min="15" max="15" width="2.75" customWidth="1"/>
    <col min="16" max="16" width="2.5" customWidth="1"/>
    <col min="17" max="17" width="2.875" customWidth="1"/>
    <col min="18" max="18" width="3.75" customWidth="1"/>
    <col min="19" max="19" width="3.875" customWidth="1"/>
  </cols>
  <sheetData>
    <row r="1" customHeight="1" spans="1:19">
      <c r="A1" s="111" t="s">
        <v>323</v>
      </c>
      <c r="B1" s="111"/>
      <c r="C1" s="111"/>
      <c r="D1" s="111"/>
      <c r="E1" s="111"/>
      <c r="F1" s="111"/>
      <c r="G1" s="111"/>
      <c r="H1" s="111"/>
      <c r="I1" s="111"/>
      <c r="J1" s="111"/>
      <c r="K1" s="111"/>
      <c r="L1" s="111"/>
      <c r="M1" s="111"/>
      <c r="N1" s="111"/>
      <c r="O1" s="111"/>
      <c r="P1" s="111"/>
      <c r="Q1" s="111"/>
      <c r="R1" s="111"/>
      <c r="S1" s="111"/>
    </row>
    <row r="2" s="107" customFormat="1" ht="18.75" customHeight="1" spans="1:19">
      <c r="A2" s="112" t="s">
        <v>324</v>
      </c>
      <c r="B2" s="112"/>
      <c r="C2" s="112"/>
      <c r="D2" s="112"/>
      <c r="E2" s="112"/>
      <c r="F2" s="112"/>
      <c r="G2" s="112"/>
      <c r="H2" s="112"/>
      <c r="I2" s="112"/>
      <c r="J2" s="112"/>
      <c r="K2" s="112"/>
      <c r="L2" s="112"/>
      <c r="M2" s="112"/>
      <c r="N2" s="112"/>
      <c r="O2" s="112"/>
      <c r="P2" s="112"/>
      <c r="Q2" s="112"/>
      <c r="R2" s="112"/>
      <c r="S2" s="112"/>
    </row>
    <row r="3" s="76" customFormat="1" ht="15.75" customHeight="1" spans="1:19">
      <c r="A3" s="2" t="s">
        <v>325</v>
      </c>
      <c r="B3" s="2"/>
      <c r="C3" s="2" t="s">
        <v>326</v>
      </c>
      <c r="D3" s="113" t="s">
        <v>327</v>
      </c>
      <c r="E3" s="2" t="s">
        <v>328</v>
      </c>
      <c r="F3" s="114" t="s">
        <v>329</v>
      </c>
      <c r="G3" s="114" t="s">
        <v>330</v>
      </c>
      <c r="H3" s="2" t="s">
        <v>331</v>
      </c>
      <c r="I3" s="2" t="s">
        <v>332</v>
      </c>
      <c r="J3" s="2" t="s">
        <v>8</v>
      </c>
      <c r="K3" s="2"/>
      <c r="L3" s="2"/>
      <c r="M3" s="2"/>
      <c r="N3" s="2"/>
      <c r="O3" s="2"/>
      <c r="P3" s="2"/>
      <c r="Q3" s="2"/>
      <c r="R3" s="2" t="s">
        <v>333</v>
      </c>
      <c r="S3" s="2" t="s">
        <v>334</v>
      </c>
    </row>
    <row r="4" s="76" customFormat="1" ht="12.75" customHeight="1" spans="1:19">
      <c r="A4" s="2"/>
      <c r="B4" s="2"/>
      <c r="C4" s="2"/>
      <c r="D4" s="113"/>
      <c r="E4" s="2"/>
      <c r="F4" s="114"/>
      <c r="G4" s="114"/>
      <c r="H4" s="2"/>
      <c r="I4" s="2"/>
      <c r="J4" s="2" t="s">
        <v>14</v>
      </c>
      <c r="K4" s="2"/>
      <c r="L4" s="2" t="s">
        <v>15</v>
      </c>
      <c r="M4" s="2"/>
      <c r="N4" s="2" t="s">
        <v>16</v>
      </c>
      <c r="O4" s="2"/>
      <c r="P4" s="2" t="s">
        <v>17</v>
      </c>
      <c r="Q4" s="2"/>
      <c r="R4" s="2"/>
      <c r="S4" s="2"/>
    </row>
    <row r="5" s="76" customFormat="1" ht="20.25" customHeight="1" spans="1:19">
      <c r="A5" s="2"/>
      <c r="B5" s="2"/>
      <c r="C5" s="2"/>
      <c r="D5" s="113"/>
      <c r="E5" s="2"/>
      <c r="F5" s="114"/>
      <c r="G5" s="114"/>
      <c r="H5" s="2"/>
      <c r="I5" s="2"/>
      <c r="J5" s="2">
        <v>1</v>
      </c>
      <c r="K5" s="2">
        <v>2</v>
      </c>
      <c r="L5" s="2">
        <v>3</v>
      </c>
      <c r="M5" s="2">
        <v>4</v>
      </c>
      <c r="N5" s="2">
        <v>5</v>
      </c>
      <c r="O5" s="2">
        <v>6</v>
      </c>
      <c r="P5" s="2">
        <v>7</v>
      </c>
      <c r="Q5" s="2">
        <v>8</v>
      </c>
      <c r="R5" s="2"/>
      <c r="S5" s="2"/>
    </row>
    <row r="6" s="108" customFormat="1" ht="13.5" customHeight="1" spans="1:19">
      <c r="A6" s="115" t="s">
        <v>335</v>
      </c>
      <c r="B6" s="115" t="s">
        <v>336</v>
      </c>
      <c r="C6" s="116" t="s">
        <v>337</v>
      </c>
      <c r="D6" s="117">
        <v>2</v>
      </c>
      <c r="E6" s="118">
        <v>18</v>
      </c>
      <c r="F6" s="118">
        <v>72</v>
      </c>
      <c r="G6" s="118">
        <v>56</v>
      </c>
      <c r="H6" s="119" t="s">
        <v>338</v>
      </c>
      <c r="I6" s="140" t="s">
        <v>339</v>
      </c>
      <c r="J6" s="68"/>
      <c r="K6" s="68">
        <v>4</v>
      </c>
      <c r="L6" s="115"/>
      <c r="M6" s="68"/>
      <c r="N6" s="68"/>
      <c r="O6" s="68"/>
      <c r="P6" s="68"/>
      <c r="Q6" s="68"/>
      <c r="R6" s="141" t="s">
        <v>283</v>
      </c>
      <c r="S6" s="143" t="s">
        <v>340</v>
      </c>
    </row>
    <row r="7" s="108" customFormat="1" ht="13.5" customHeight="1" spans="1:19">
      <c r="A7" s="68"/>
      <c r="B7" s="68"/>
      <c r="C7" s="120"/>
      <c r="D7" s="121"/>
      <c r="E7" s="122"/>
      <c r="F7" s="122"/>
      <c r="G7" s="123"/>
      <c r="H7" s="124" t="s">
        <v>341</v>
      </c>
      <c r="I7" s="140" t="s">
        <v>342</v>
      </c>
      <c r="J7" s="68"/>
      <c r="K7" s="68">
        <v>4</v>
      </c>
      <c r="L7" s="115"/>
      <c r="M7" s="68"/>
      <c r="N7" s="68"/>
      <c r="O7" s="68"/>
      <c r="P7" s="68"/>
      <c r="Q7" s="68"/>
      <c r="R7" s="123"/>
      <c r="S7" s="143" t="s">
        <v>340</v>
      </c>
    </row>
    <row r="8" s="108" customFormat="1" ht="13.5" customHeight="1" spans="1:19">
      <c r="A8" s="68"/>
      <c r="B8" s="68"/>
      <c r="C8" s="120"/>
      <c r="D8" s="121"/>
      <c r="E8" s="122"/>
      <c r="F8" s="122"/>
      <c r="G8" s="123"/>
      <c r="H8" s="124" t="s">
        <v>343</v>
      </c>
      <c r="I8" s="140" t="s">
        <v>342</v>
      </c>
      <c r="J8" s="68"/>
      <c r="K8" s="68">
        <v>4</v>
      </c>
      <c r="L8" s="115"/>
      <c r="M8" s="68"/>
      <c r="N8" s="68"/>
      <c r="O8" s="68"/>
      <c r="P8" s="68"/>
      <c r="Q8" s="68"/>
      <c r="R8" s="123"/>
      <c r="S8" s="143" t="s">
        <v>340</v>
      </c>
    </row>
    <row r="9" s="108" customFormat="1" ht="13.5" customHeight="1" spans="1:19">
      <c r="A9" s="68"/>
      <c r="B9" s="68"/>
      <c r="C9" s="120"/>
      <c r="D9" s="121"/>
      <c r="E9" s="122"/>
      <c r="F9" s="122"/>
      <c r="G9" s="123"/>
      <c r="H9" s="124" t="s">
        <v>344</v>
      </c>
      <c r="I9" s="140" t="s">
        <v>342</v>
      </c>
      <c r="J9" s="68"/>
      <c r="K9" s="68">
        <v>4</v>
      </c>
      <c r="L9" s="115"/>
      <c r="M9" s="68"/>
      <c r="N9" s="68"/>
      <c r="O9" s="68"/>
      <c r="P9" s="68"/>
      <c r="Q9" s="68"/>
      <c r="R9" s="123"/>
      <c r="S9" s="143" t="s">
        <v>340</v>
      </c>
    </row>
    <row r="10" s="108" customFormat="1" ht="13.5" customHeight="1" spans="1:19">
      <c r="A10" s="68"/>
      <c r="B10" s="68"/>
      <c r="C10" s="120"/>
      <c r="D10" s="121"/>
      <c r="E10" s="122"/>
      <c r="F10" s="122"/>
      <c r="G10" s="123"/>
      <c r="H10" s="124" t="s">
        <v>345</v>
      </c>
      <c r="I10" s="140" t="s">
        <v>346</v>
      </c>
      <c r="J10" s="68"/>
      <c r="K10" s="68">
        <v>4</v>
      </c>
      <c r="L10" s="115"/>
      <c r="M10" s="68"/>
      <c r="N10" s="68"/>
      <c r="O10" s="68"/>
      <c r="P10" s="68"/>
      <c r="Q10" s="68"/>
      <c r="R10" s="123"/>
      <c r="S10" s="143" t="s">
        <v>340</v>
      </c>
    </row>
    <row r="11" s="108" customFormat="1" ht="13.5" customHeight="1" spans="1:19">
      <c r="A11" s="68"/>
      <c r="B11" s="68"/>
      <c r="C11" s="120"/>
      <c r="D11" s="121"/>
      <c r="E11" s="122"/>
      <c r="F11" s="122"/>
      <c r="G11" s="123"/>
      <c r="H11" s="124" t="s">
        <v>347</v>
      </c>
      <c r="I11" s="140" t="s">
        <v>348</v>
      </c>
      <c r="J11" s="68"/>
      <c r="K11" s="68">
        <v>4</v>
      </c>
      <c r="L11" s="115"/>
      <c r="M11" s="68"/>
      <c r="N11" s="68"/>
      <c r="O11" s="68"/>
      <c r="P11" s="68"/>
      <c r="Q11" s="68"/>
      <c r="R11" s="123"/>
      <c r="S11" s="144" t="s">
        <v>349</v>
      </c>
    </row>
    <row r="12" s="108" customFormat="1" ht="13.5" customHeight="1" spans="1:19">
      <c r="A12" s="68"/>
      <c r="B12" s="68"/>
      <c r="C12" s="120"/>
      <c r="D12" s="121"/>
      <c r="E12" s="122"/>
      <c r="F12" s="122"/>
      <c r="G12" s="123"/>
      <c r="H12" s="124" t="s">
        <v>350</v>
      </c>
      <c r="I12" s="140" t="s">
        <v>342</v>
      </c>
      <c r="J12" s="68"/>
      <c r="K12" s="68">
        <v>4</v>
      </c>
      <c r="L12" s="115"/>
      <c r="M12" s="68"/>
      <c r="N12" s="68"/>
      <c r="O12" s="68"/>
      <c r="P12" s="68"/>
      <c r="Q12" s="68"/>
      <c r="R12" s="123"/>
      <c r="S12" s="145"/>
    </row>
    <row r="13" s="108" customFormat="1" ht="13.5" customHeight="1" spans="1:19">
      <c r="A13" s="68"/>
      <c r="B13" s="68"/>
      <c r="C13" s="120"/>
      <c r="D13" s="121"/>
      <c r="E13" s="122"/>
      <c r="F13" s="122"/>
      <c r="G13" s="123"/>
      <c r="H13" s="124" t="s">
        <v>351</v>
      </c>
      <c r="I13" s="140" t="s">
        <v>342</v>
      </c>
      <c r="J13" s="68"/>
      <c r="K13" s="68">
        <v>4</v>
      </c>
      <c r="L13" s="115"/>
      <c r="M13" s="68"/>
      <c r="N13" s="68"/>
      <c r="O13" s="68"/>
      <c r="P13" s="68"/>
      <c r="Q13" s="68"/>
      <c r="R13" s="123"/>
      <c r="S13" s="144" t="s">
        <v>349</v>
      </c>
    </row>
    <row r="14" s="108" customFormat="1" ht="13.5" customHeight="1" spans="1:19">
      <c r="A14" s="68"/>
      <c r="B14" s="68"/>
      <c r="C14" s="120"/>
      <c r="D14" s="121"/>
      <c r="E14" s="122"/>
      <c r="F14" s="122"/>
      <c r="G14" s="123"/>
      <c r="H14" s="124" t="s">
        <v>352</v>
      </c>
      <c r="I14" s="140" t="s">
        <v>342</v>
      </c>
      <c r="J14" s="68"/>
      <c r="K14" s="68">
        <v>4</v>
      </c>
      <c r="L14" s="115"/>
      <c r="M14" s="68"/>
      <c r="N14" s="68"/>
      <c r="O14" s="68"/>
      <c r="P14" s="68"/>
      <c r="Q14" s="68"/>
      <c r="R14" s="123"/>
      <c r="S14" s="145"/>
    </row>
    <row r="15" s="108" customFormat="1" ht="13.5" customHeight="1" spans="1:19">
      <c r="A15" s="68"/>
      <c r="B15" s="68"/>
      <c r="C15" s="120"/>
      <c r="D15" s="121"/>
      <c r="E15" s="122"/>
      <c r="F15" s="122"/>
      <c r="G15" s="123"/>
      <c r="H15" s="125" t="s">
        <v>353</v>
      </c>
      <c r="I15" s="141" t="s">
        <v>348</v>
      </c>
      <c r="J15" s="68"/>
      <c r="K15" s="142">
        <v>4</v>
      </c>
      <c r="L15" s="115"/>
      <c r="M15" s="68"/>
      <c r="N15" s="68"/>
      <c r="O15" s="68"/>
      <c r="P15" s="68"/>
      <c r="Q15" s="68"/>
      <c r="R15" s="123"/>
      <c r="S15" s="115" t="s">
        <v>340</v>
      </c>
    </row>
    <row r="16" s="108" customFormat="1" ht="13.5" customHeight="1" spans="1:19">
      <c r="A16" s="68"/>
      <c r="B16" s="68"/>
      <c r="C16" s="120"/>
      <c r="D16" s="121"/>
      <c r="E16" s="122"/>
      <c r="F16" s="122"/>
      <c r="G16" s="123"/>
      <c r="H16" s="126" t="s">
        <v>354</v>
      </c>
      <c r="I16" s="115" t="s">
        <v>346</v>
      </c>
      <c r="J16" s="68"/>
      <c r="K16" s="68">
        <v>4</v>
      </c>
      <c r="L16" s="115"/>
      <c r="M16" s="68"/>
      <c r="N16" s="68"/>
      <c r="O16" s="68"/>
      <c r="P16" s="68"/>
      <c r="Q16" s="68"/>
      <c r="R16" s="123"/>
      <c r="S16" s="115" t="s">
        <v>340</v>
      </c>
    </row>
    <row r="17" s="108" customFormat="1" ht="13.5" customHeight="1" spans="1:19">
      <c r="A17" s="68"/>
      <c r="B17" s="68"/>
      <c r="C17" s="120"/>
      <c r="D17" s="121"/>
      <c r="E17" s="122"/>
      <c r="F17" s="122"/>
      <c r="G17" s="123"/>
      <c r="H17" s="127" t="s">
        <v>355</v>
      </c>
      <c r="I17" s="115" t="s">
        <v>346</v>
      </c>
      <c r="J17" s="68"/>
      <c r="K17" s="68">
        <v>4</v>
      </c>
      <c r="L17" s="115"/>
      <c r="M17" s="68"/>
      <c r="N17" s="68"/>
      <c r="O17" s="68"/>
      <c r="P17" s="68"/>
      <c r="Q17" s="68"/>
      <c r="R17" s="123"/>
      <c r="S17" s="115" t="s">
        <v>340</v>
      </c>
    </row>
    <row r="18" s="108" customFormat="1" ht="13.5" customHeight="1" spans="1:19">
      <c r="A18" s="68"/>
      <c r="B18" s="68"/>
      <c r="C18" s="120"/>
      <c r="D18" s="121"/>
      <c r="E18" s="122"/>
      <c r="F18" s="122"/>
      <c r="G18" s="123"/>
      <c r="H18" s="128" t="s">
        <v>356</v>
      </c>
      <c r="I18" s="115" t="s">
        <v>348</v>
      </c>
      <c r="J18" s="68"/>
      <c r="K18" s="68">
        <v>4</v>
      </c>
      <c r="L18" s="115"/>
      <c r="M18" s="68"/>
      <c r="N18" s="68"/>
      <c r="O18" s="68"/>
      <c r="P18" s="68"/>
      <c r="Q18" s="68"/>
      <c r="R18" s="123"/>
      <c r="S18" s="115" t="s">
        <v>340</v>
      </c>
    </row>
    <row r="19" s="108" customFormat="1" ht="13.5" customHeight="1" spans="1:19">
      <c r="A19" s="68"/>
      <c r="B19" s="68"/>
      <c r="C19" s="120"/>
      <c r="D19" s="121"/>
      <c r="E19" s="122"/>
      <c r="F19" s="122"/>
      <c r="G19" s="123"/>
      <c r="H19" s="126" t="s">
        <v>357</v>
      </c>
      <c r="I19" s="115" t="s">
        <v>342</v>
      </c>
      <c r="J19" s="68"/>
      <c r="K19" s="68">
        <v>4</v>
      </c>
      <c r="L19" s="115"/>
      <c r="M19" s="68"/>
      <c r="N19" s="68"/>
      <c r="O19" s="68"/>
      <c r="P19" s="68"/>
      <c r="Q19" s="68"/>
      <c r="R19" s="123"/>
      <c r="S19" s="115" t="s">
        <v>340</v>
      </c>
    </row>
    <row r="20" s="108" customFormat="1" ht="13.5" customHeight="1" spans="1:19">
      <c r="A20" s="68"/>
      <c r="B20" s="68"/>
      <c r="C20" s="120"/>
      <c r="D20" s="121"/>
      <c r="E20" s="122"/>
      <c r="F20" s="122"/>
      <c r="G20" s="123"/>
      <c r="H20" s="126" t="s">
        <v>358</v>
      </c>
      <c r="I20" s="115" t="s">
        <v>342</v>
      </c>
      <c r="J20" s="68"/>
      <c r="K20" s="68">
        <v>4</v>
      </c>
      <c r="L20" s="115"/>
      <c r="M20" s="68"/>
      <c r="N20" s="68"/>
      <c r="O20" s="68"/>
      <c r="P20" s="68"/>
      <c r="Q20" s="68"/>
      <c r="R20" s="123"/>
      <c r="S20" s="141" t="s">
        <v>359</v>
      </c>
    </row>
    <row r="21" s="108" customFormat="1" ht="13.5" customHeight="1" spans="1:19">
      <c r="A21" s="68"/>
      <c r="B21" s="68"/>
      <c r="C21" s="120"/>
      <c r="D21" s="121"/>
      <c r="E21" s="122"/>
      <c r="F21" s="122"/>
      <c r="G21" s="123"/>
      <c r="H21" s="126" t="s">
        <v>360</v>
      </c>
      <c r="I21" s="115" t="s">
        <v>342</v>
      </c>
      <c r="J21" s="68"/>
      <c r="K21" s="68">
        <v>4</v>
      </c>
      <c r="L21" s="115"/>
      <c r="M21" s="68"/>
      <c r="N21" s="68"/>
      <c r="O21" s="68"/>
      <c r="P21" s="68"/>
      <c r="Q21" s="68"/>
      <c r="R21" s="123"/>
      <c r="S21" s="132"/>
    </row>
    <row r="22" s="108" customFormat="1" ht="13.5" customHeight="1" spans="1:19">
      <c r="A22" s="68"/>
      <c r="B22" s="68"/>
      <c r="C22" s="120"/>
      <c r="D22" s="121"/>
      <c r="E22" s="122"/>
      <c r="F22" s="122"/>
      <c r="G22" s="123"/>
      <c r="H22" s="126" t="s">
        <v>361</v>
      </c>
      <c r="I22" s="115" t="s">
        <v>342</v>
      </c>
      <c r="J22" s="68"/>
      <c r="K22" s="68">
        <v>4</v>
      </c>
      <c r="L22" s="115"/>
      <c r="M22" s="68"/>
      <c r="N22" s="68"/>
      <c r="O22" s="68"/>
      <c r="P22" s="68"/>
      <c r="Q22" s="68"/>
      <c r="R22" s="123"/>
      <c r="S22" s="141" t="s">
        <v>359</v>
      </c>
    </row>
    <row r="23" s="109" customFormat="1" ht="13.5" customHeight="1" spans="1:19">
      <c r="A23" s="68"/>
      <c r="B23" s="68"/>
      <c r="C23" s="129"/>
      <c r="D23" s="130"/>
      <c r="E23" s="131"/>
      <c r="F23" s="131"/>
      <c r="G23" s="132"/>
      <c r="H23" s="128" t="s">
        <v>362</v>
      </c>
      <c r="I23" s="141" t="s">
        <v>348</v>
      </c>
      <c r="J23" s="68"/>
      <c r="K23" s="142">
        <v>4</v>
      </c>
      <c r="L23" s="127"/>
      <c r="M23" s="68"/>
      <c r="N23" s="68"/>
      <c r="O23" s="68"/>
      <c r="P23" s="68"/>
      <c r="Q23" s="68"/>
      <c r="R23" s="132"/>
      <c r="S23" s="132"/>
    </row>
    <row r="24" s="108" customFormat="1" customHeight="1" spans="1:19">
      <c r="A24" s="68"/>
      <c r="B24" s="68"/>
      <c r="C24" s="133" t="s">
        <v>363</v>
      </c>
      <c r="D24" s="134">
        <v>1</v>
      </c>
      <c r="E24" s="135">
        <v>5</v>
      </c>
      <c r="F24" s="135">
        <v>15</v>
      </c>
      <c r="G24" s="135">
        <v>15</v>
      </c>
      <c r="H24" s="127" t="s">
        <v>364</v>
      </c>
      <c r="I24" s="115" t="s">
        <v>342</v>
      </c>
      <c r="J24" s="68">
        <v>3</v>
      </c>
      <c r="K24" s="68"/>
      <c r="L24" s="68"/>
      <c r="M24" s="68"/>
      <c r="N24" s="68"/>
      <c r="O24" s="68"/>
      <c r="P24" s="68"/>
      <c r="Q24" s="68"/>
      <c r="R24" s="115" t="s">
        <v>283</v>
      </c>
      <c r="S24" s="115" t="s">
        <v>340</v>
      </c>
    </row>
    <row r="25" s="108" customFormat="1" ht="15" customHeight="1" spans="1:19">
      <c r="A25" s="68"/>
      <c r="B25" s="68"/>
      <c r="C25" s="133"/>
      <c r="D25" s="134"/>
      <c r="E25" s="135"/>
      <c r="F25" s="135"/>
      <c r="G25" s="135"/>
      <c r="H25" s="127" t="s">
        <v>365</v>
      </c>
      <c r="I25" s="115" t="s">
        <v>342</v>
      </c>
      <c r="J25" s="68">
        <v>3</v>
      </c>
      <c r="K25" s="68"/>
      <c r="L25" s="68"/>
      <c r="M25" s="68"/>
      <c r="N25" s="68"/>
      <c r="O25" s="68"/>
      <c r="P25" s="68"/>
      <c r="Q25" s="68"/>
      <c r="R25" s="68"/>
      <c r="S25" s="115" t="s">
        <v>340</v>
      </c>
    </row>
    <row r="26" s="108" customFormat="1" ht="15" customHeight="1" spans="1:19">
      <c r="A26" s="68"/>
      <c r="B26" s="68"/>
      <c r="C26" s="133"/>
      <c r="D26" s="134"/>
      <c r="E26" s="135"/>
      <c r="F26" s="135"/>
      <c r="G26" s="135"/>
      <c r="H26" s="127" t="s">
        <v>366</v>
      </c>
      <c r="I26" s="115" t="s">
        <v>342</v>
      </c>
      <c r="J26" s="68">
        <v>3</v>
      </c>
      <c r="K26" s="68"/>
      <c r="L26" s="68"/>
      <c r="M26" s="68"/>
      <c r="N26" s="68"/>
      <c r="O26" s="68"/>
      <c r="P26" s="68"/>
      <c r="Q26" s="68"/>
      <c r="R26" s="68"/>
      <c r="S26" s="115" t="s">
        <v>340</v>
      </c>
    </row>
    <row r="27" s="108" customFormat="1" ht="15" customHeight="1" spans="1:19">
      <c r="A27" s="68"/>
      <c r="B27" s="68"/>
      <c r="C27" s="133"/>
      <c r="D27" s="134"/>
      <c r="E27" s="135"/>
      <c r="F27" s="135"/>
      <c r="G27" s="135"/>
      <c r="H27" s="127" t="s">
        <v>367</v>
      </c>
      <c r="I27" s="115" t="s">
        <v>342</v>
      </c>
      <c r="J27" s="68">
        <v>3</v>
      </c>
      <c r="K27" s="68"/>
      <c r="L27" s="68"/>
      <c r="M27" s="68"/>
      <c r="N27" s="68"/>
      <c r="O27" s="68"/>
      <c r="P27" s="68"/>
      <c r="Q27" s="68"/>
      <c r="R27" s="68"/>
      <c r="S27" s="115" t="s">
        <v>340</v>
      </c>
    </row>
    <row r="28" s="108" customFormat="1" ht="15" customHeight="1" spans="1:19">
      <c r="A28" s="68"/>
      <c r="B28" s="68"/>
      <c r="C28" s="133"/>
      <c r="D28" s="134"/>
      <c r="E28" s="135"/>
      <c r="F28" s="135"/>
      <c r="G28" s="135"/>
      <c r="H28" s="127" t="s">
        <v>368</v>
      </c>
      <c r="I28" s="115" t="s">
        <v>342</v>
      </c>
      <c r="J28" s="68">
        <v>3</v>
      </c>
      <c r="K28" s="68"/>
      <c r="L28" s="68"/>
      <c r="M28" s="68"/>
      <c r="N28" s="68"/>
      <c r="O28" s="68"/>
      <c r="P28" s="68"/>
      <c r="Q28" s="68"/>
      <c r="R28" s="68"/>
      <c r="S28" s="115" t="s">
        <v>340</v>
      </c>
    </row>
    <row r="29" s="108" customFormat="1" customHeight="1" spans="1:19">
      <c r="A29" s="68"/>
      <c r="B29" s="68"/>
      <c r="C29" s="136" t="s">
        <v>369</v>
      </c>
      <c r="D29" s="134">
        <v>1</v>
      </c>
      <c r="E29" s="137">
        <v>8</v>
      </c>
      <c r="F29" s="137">
        <v>24</v>
      </c>
      <c r="G29" s="135">
        <v>21</v>
      </c>
      <c r="H29" s="127" t="s">
        <v>370</v>
      </c>
      <c r="I29" s="115" t="s">
        <v>342</v>
      </c>
      <c r="J29" s="68"/>
      <c r="K29" s="68">
        <v>3</v>
      </c>
      <c r="L29" s="68"/>
      <c r="M29" s="68"/>
      <c r="N29" s="68"/>
      <c r="O29" s="68"/>
      <c r="P29" s="68"/>
      <c r="Q29" s="68"/>
      <c r="R29" s="115" t="s">
        <v>283</v>
      </c>
      <c r="S29" s="115" t="s">
        <v>340</v>
      </c>
    </row>
    <row r="30" s="108" customFormat="1" customHeight="1" spans="1:19">
      <c r="A30" s="68"/>
      <c r="B30" s="68"/>
      <c r="C30" s="136"/>
      <c r="D30" s="134"/>
      <c r="E30" s="137"/>
      <c r="F30" s="137"/>
      <c r="G30" s="135"/>
      <c r="H30" s="127" t="s">
        <v>371</v>
      </c>
      <c r="I30" s="115" t="s">
        <v>342</v>
      </c>
      <c r="J30" s="68"/>
      <c r="K30" s="68">
        <v>3</v>
      </c>
      <c r="L30" s="68"/>
      <c r="M30" s="68"/>
      <c r="N30" s="68"/>
      <c r="O30" s="68"/>
      <c r="P30" s="68"/>
      <c r="Q30" s="68"/>
      <c r="R30" s="68"/>
      <c r="S30" s="115" t="s">
        <v>340</v>
      </c>
    </row>
    <row r="31" s="108" customFormat="1" customHeight="1" spans="1:19">
      <c r="A31" s="68"/>
      <c r="B31" s="68"/>
      <c r="C31" s="136"/>
      <c r="D31" s="134"/>
      <c r="E31" s="137"/>
      <c r="F31" s="137"/>
      <c r="G31" s="135"/>
      <c r="H31" s="127" t="s">
        <v>372</v>
      </c>
      <c r="I31" s="115" t="s">
        <v>348</v>
      </c>
      <c r="J31" s="68"/>
      <c r="K31" s="68">
        <v>3</v>
      </c>
      <c r="L31" s="68"/>
      <c r="M31" s="68"/>
      <c r="N31" s="68"/>
      <c r="O31" s="68"/>
      <c r="P31" s="68"/>
      <c r="Q31" s="68"/>
      <c r="R31" s="68"/>
      <c r="S31" s="115" t="s">
        <v>359</v>
      </c>
    </row>
    <row r="32" s="108" customFormat="1" customHeight="1" spans="1:19">
      <c r="A32" s="68"/>
      <c r="B32" s="68"/>
      <c r="C32" s="136"/>
      <c r="D32" s="134"/>
      <c r="E32" s="137"/>
      <c r="F32" s="137"/>
      <c r="G32" s="135"/>
      <c r="H32" s="127" t="s">
        <v>373</v>
      </c>
      <c r="I32" s="115" t="s">
        <v>346</v>
      </c>
      <c r="J32" s="68"/>
      <c r="K32" s="68">
        <v>3</v>
      </c>
      <c r="L32" s="68"/>
      <c r="M32" s="68"/>
      <c r="N32" s="68"/>
      <c r="O32" s="68"/>
      <c r="P32" s="68"/>
      <c r="Q32" s="68"/>
      <c r="R32" s="68"/>
      <c r="S32" s="68"/>
    </row>
    <row r="33" s="108" customFormat="1" customHeight="1" spans="1:19">
      <c r="A33" s="68"/>
      <c r="B33" s="68"/>
      <c r="C33" s="136"/>
      <c r="D33" s="134"/>
      <c r="E33" s="137"/>
      <c r="F33" s="137"/>
      <c r="G33" s="135"/>
      <c r="H33" s="127" t="s">
        <v>374</v>
      </c>
      <c r="I33" s="115" t="s">
        <v>346</v>
      </c>
      <c r="J33" s="68"/>
      <c r="K33" s="68">
        <v>3</v>
      </c>
      <c r="L33" s="68"/>
      <c r="M33" s="68"/>
      <c r="N33" s="68"/>
      <c r="O33" s="68"/>
      <c r="P33" s="68"/>
      <c r="Q33" s="68"/>
      <c r="R33" s="68"/>
      <c r="S33" s="115" t="s">
        <v>340</v>
      </c>
    </row>
    <row r="34" s="109" customFormat="1" ht="13.5" customHeight="1" spans="1:19">
      <c r="A34" s="68"/>
      <c r="B34" s="68"/>
      <c r="C34" s="136"/>
      <c r="D34" s="134"/>
      <c r="E34" s="137"/>
      <c r="F34" s="137"/>
      <c r="G34" s="135"/>
      <c r="H34" s="127" t="s">
        <v>375</v>
      </c>
      <c r="I34" s="115" t="s">
        <v>342</v>
      </c>
      <c r="J34" s="68"/>
      <c r="K34" s="68">
        <v>3</v>
      </c>
      <c r="L34" s="68"/>
      <c r="M34" s="68"/>
      <c r="N34" s="68"/>
      <c r="O34" s="68"/>
      <c r="P34" s="68"/>
      <c r="Q34" s="68"/>
      <c r="R34" s="68"/>
      <c r="S34" s="115" t="s">
        <v>340</v>
      </c>
    </row>
    <row r="35" s="109" customFormat="1" ht="13.5" customHeight="1" spans="1:19">
      <c r="A35" s="68"/>
      <c r="B35" s="68"/>
      <c r="C35" s="136"/>
      <c r="D35" s="134"/>
      <c r="E35" s="137"/>
      <c r="F35" s="137"/>
      <c r="G35" s="135"/>
      <c r="H35" s="127" t="s">
        <v>376</v>
      </c>
      <c r="I35" s="115" t="s">
        <v>342</v>
      </c>
      <c r="J35" s="68"/>
      <c r="K35" s="142">
        <v>3</v>
      </c>
      <c r="L35" s="68"/>
      <c r="M35" s="68"/>
      <c r="N35" s="68"/>
      <c r="O35" s="68"/>
      <c r="P35" s="68"/>
      <c r="Q35" s="68"/>
      <c r="R35" s="68"/>
      <c r="S35" s="115" t="s">
        <v>340</v>
      </c>
    </row>
    <row r="36" s="109" customFormat="1" ht="12.75" customHeight="1" spans="1:19">
      <c r="A36" s="68"/>
      <c r="B36" s="68"/>
      <c r="C36" s="136"/>
      <c r="D36" s="134"/>
      <c r="E36" s="137"/>
      <c r="F36" s="137"/>
      <c r="G36" s="135"/>
      <c r="H36" s="127" t="s">
        <v>377</v>
      </c>
      <c r="I36" s="115" t="s">
        <v>342</v>
      </c>
      <c r="J36" s="68"/>
      <c r="K36" s="142">
        <v>3</v>
      </c>
      <c r="L36" s="68"/>
      <c r="M36" s="68"/>
      <c r="N36" s="68"/>
      <c r="O36" s="68"/>
      <c r="P36" s="68"/>
      <c r="Q36" s="68"/>
      <c r="R36" s="68"/>
      <c r="S36" s="115" t="s">
        <v>340</v>
      </c>
    </row>
    <row r="37" s="109" customFormat="1" ht="21.75" customHeight="1" spans="1:19">
      <c r="A37" s="68"/>
      <c r="B37" s="68"/>
      <c r="C37" s="136" t="s">
        <v>378</v>
      </c>
      <c r="D37" s="134">
        <v>4</v>
      </c>
      <c r="E37" s="135">
        <v>8</v>
      </c>
      <c r="F37" s="135">
        <v>24</v>
      </c>
      <c r="G37" s="135">
        <v>24</v>
      </c>
      <c r="H37" s="127" t="s">
        <v>379</v>
      </c>
      <c r="I37" s="115" t="s">
        <v>342</v>
      </c>
      <c r="J37" s="68"/>
      <c r="K37" s="142"/>
      <c r="L37" s="68"/>
      <c r="M37" s="68">
        <v>3</v>
      </c>
      <c r="N37" s="68"/>
      <c r="O37" s="68"/>
      <c r="P37" s="68"/>
      <c r="Q37" s="68"/>
      <c r="R37" s="115" t="s">
        <v>380</v>
      </c>
      <c r="S37" s="115" t="s">
        <v>340</v>
      </c>
    </row>
    <row r="38" s="109" customFormat="1" customHeight="1" spans="1:19">
      <c r="A38" s="68"/>
      <c r="B38" s="68"/>
      <c r="C38" s="136"/>
      <c r="D38" s="134"/>
      <c r="E38" s="135"/>
      <c r="F38" s="135"/>
      <c r="G38" s="135"/>
      <c r="H38" s="127" t="s">
        <v>381</v>
      </c>
      <c r="I38" s="115" t="s">
        <v>342</v>
      </c>
      <c r="J38" s="68"/>
      <c r="K38" s="142"/>
      <c r="L38" s="68"/>
      <c r="M38" s="68">
        <v>3</v>
      </c>
      <c r="N38" s="68"/>
      <c r="O38" s="68"/>
      <c r="P38" s="68"/>
      <c r="Q38" s="68"/>
      <c r="R38" s="68"/>
      <c r="S38" s="115" t="s">
        <v>340</v>
      </c>
    </row>
    <row r="39" s="109" customFormat="1" customHeight="1" spans="1:19">
      <c r="A39" s="68"/>
      <c r="B39" s="68"/>
      <c r="C39" s="136"/>
      <c r="D39" s="134"/>
      <c r="E39" s="135"/>
      <c r="F39" s="135"/>
      <c r="G39" s="135"/>
      <c r="H39" s="127" t="s">
        <v>382</v>
      </c>
      <c r="I39" s="115" t="s">
        <v>342</v>
      </c>
      <c r="J39" s="68"/>
      <c r="K39" s="142"/>
      <c r="L39" s="68"/>
      <c r="M39" s="68">
        <v>3</v>
      </c>
      <c r="N39" s="68"/>
      <c r="O39" s="68"/>
      <c r="P39" s="68"/>
      <c r="Q39" s="68"/>
      <c r="R39" s="68"/>
      <c r="S39" s="115" t="s">
        <v>340</v>
      </c>
    </row>
    <row r="40" s="109" customFormat="1" customHeight="1" spans="1:19">
      <c r="A40" s="68"/>
      <c r="B40" s="68"/>
      <c r="C40" s="136"/>
      <c r="D40" s="134"/>
      <c r="E40" s="135"/>
      <c r="F40" s="135"/>
      <c r="G40" s="135"/>
      <c r="H40" s="127" t="s">
        <v>383</v>
      </c>
      <c r="I40" s="115" t="s">
        <v>342</v>
      </c>
      <c r="J40" s="68"/>
      <c r="K40" s="142"/>
      <c r="L40" s="68"/>
      <c r="M40" s="68">
        <v>3</v>
      </c>
      <c r="N40" s="68"/>
      <c r="O40" s="68"/>
      <c r="P40" s="68"/>
      <c r="Q40" s="68"/>
      <c r="R40" s="68"/>
      <c r="S40" s="115" t="s">
        <v>340</v>
      </c>
    </row>
    <row r="41" s="109" customFormat="1" customHeight="1" spans="1:19">
      <c r="A41" s="68"/>
      <c r="B41" s="68"/>
      <c r="C41" s="136"/>
      <c r="D41" s="134"/>
      <c r="E41" s="135"/>
      <c r="F41" s="135"/>
      <c r="G41" s="135"/>
      <c r="H41" s="127" t="s">
        <v>384</v>
      </c>
      <c r="I41" s="115" t="s">
        <v>342</v>
      </c>
      <c r="J41" s="68"/>
      <c r="K41" s="142"/>
      <c r="L41" s="68"/>
      <c r="M41" s="68">
        <v>3</v>
      </c>
      <c r="N41" s="68"/>
      <c r="O41" s="68"/>
      <c r="P41" s="68"/>
      <c r="Q41" s="68"/>
      <c r="R41" s="68"/>
      <c r="S41" s="115" t="s">
        <v>340</v>
      </c>
    </row>
    <row r="42" s="109" customFormat="1" customHeight="1" spans="1:19">
      <c r="A42" s="68"/>
      <c r="B42" s="68"/>
      <c r="C42" s="136"/>
      <c r="D42" s="134"/>
      <c r="E42" s="135"/>
      <c r="F42" s="135"/>
      <c r="G42" s="135"/>
      <c r="H42" s="127" t="s">
        <v>385</v>
      </c>
      <c r="I42" s="115" t="s">
        <v>342</v>
      </c>
      <c r="J42" s="68"/>
      <c r="K42" s="142"/>
      <c r="L42" s="68"/>
      <c r="M42" s="68">
        <v>3</v>
      </c>
      <c r="N42" s="68"/>
      <c r="O42" s="68"/>
      <c r="P42" s="68"/>
      <c r="Q42" s="68"/>
      <c r="R42" s="68"/>
      <c r="S42" s="115" t="s">
        <v>340</v>
      </c>
    </row>
    <row r="43" customHeight="1" spans="1:19">
      <c r="A43" s="68"/>
      <c r="B43" s="68"/>
      <c r="C43" s="136"/>
      <c r="D43" s="134"/>
      <c r="E43" s="135"/>
      <c r="F43" s="135"/>
      <c r="G43" s="135"/>
      <c r="H43" s="127" t="s">
        <v>386</v>
      </c>
      <c r="I43" s="115" t="s">
        <v>342</v>
      </c>
      <c r="J43" s="68"/>
      <c r="K43" s="68"/>
      <c r="L43" s="68"/>
      <c r="M43" s="68">
        <v>3</v>
      </c>
      <c r="N43" s="68"/>
      <c r="O43" s="68"/>
      <c r="P43" s="68"/>
      <c r="Q43" s="68"/>
      <c r="R43" s="68"/>
      <c r="S43" s="115" t="s">
        <v>340</v>
      </c>
    </row>
    <row r="44" customHeight="1" spans="1:19">
      <c r="A44" s="68"/>
      <c r="B44" s="68"/>
      <c r="C44" s="136"/>
      <c r="D44" s="134"/>
      <c r="E44" s="135"/>
      <c r="F44" s="135"/>
      <c r="G44" s="135"/>
      <c r="H44" s="127" t="s">
        <v>387</v>
      </c>
      <c r="I44" s="115" t="s">
        <v>346</v>
      </c>
      <c r="J44" s="68"/>
      <c r="K44" s="68"/>
      <c r="L44" s="68"/>
      <c r="M44" s="68">
        <v>3</v>
      </c>
      <c r="N44" s="68"/>
      <c r="O44" s="68"/>
      <c r="P44" s="68"/>
      <c r="Q44" s="68"/>
      <c r="R44" s="68"/>
      <c r="S44" s="115" t="s">
        <v>340</v>
      </c>
    </row>
    <row r="45" ht="13.5" customHeight="1" spans="1:19">
      <c r="A45" s="68"/>
      <c r="B45" s="68"/>
      <c r="C45" s="68" t="s">
        <v>388</v>
      </c>
      <c r="D45" s="134">
        <v>1</v>
      </c>
      <c r="E45" s="135">
        <v>8</v>
      </c>
      <c r="F45" s="135">
        <v>16</v>
      </c>
      <c r="G45" s="135">
        <v>16</v>
      </c>
      <c r="H45" s="138" t="s">
        <v>389</v>
      </c>
      <c r="I45" s="115" t="s">
        <v>342</v>
      </c>
      <c r="J45" s="68"/>
      <c r="K45" s="68"/>
      <c r="L45" s="68"/>
      <c r="M45" s="68"/>
      <c r="N45" s="68">
        <v>2</v>
      </c>
      <c r="O45" s="68"/>
      <c r="P45" s="68"/>
      <c r="Q45" s="68"/>
      <c r="R45" s="146" t="s">
        <v>283</v>
      </c>
      <c r="S45" s="115" t="s">
        <v>340</v>
      </c>
    </row>
    <row r="46" customHeight="1" spans="1:19">
      <c r="A46" s="68"/>
      <c r="B46" s="68"/>
      <c r="C46" s="68"/>
      <c r="D46" s="134"/>
      <c r="E46" s="135"/>
      <c r="F46" s="135"/>
      <c r="G46" s="135"/>
      <c r="H46" s="127" t="s">
        <v>390</v>
      </c>
      <c r="I46" s="115" t="s">
        <v>342</v>
      </c>
      <c r="J46" s="68"/>
      <c r="K46" s="68"/>
      <c r="L46" s="68"/>
      <c r="M46" s="68"/>
      <c r="N46" s="68">
        <v>2</v>
      </c>
      <c r="O46" s="68"/>
      <c r="P46" s="68"/>
      <c r="Q46" s="68"/>
      <c r="R46" s="133"/>
      <c r="S46" s="115" t="s">
        <v>340</v>
      </c>
    </row>
    <row r="47" customHeight="1" spans="1:19">
      <c r="A47" s="68"/>
      <c r="B47" s="68"/>
      <c r="C47" s="68"/>
      <c r="D47" s="134"/>
      <c r="E47" s="135"/>
      <c r="F47" s="135"/>
      <c r="G47" s="135"/>
      <c r="H47" s="127" t="s">
        <v>391</v>
      </c>
      <c r="I47" s="115" t="s">
        <v>342</v>
      </c>
      <c r="J47" s="68"/>
      <c r="K47" s="68"/>
      <c r="L47" s="68"/>
      <c r="M47" s="68"/>
      <c r="N47" s="68">
        <v>2</v>
      </c>
      <c r="O47" s="68"/>
      <c r="P47" s="68"/>
      <c r="Q47" s="68"/>
      <c r="R47" s="133"/>
      <c r="S47" s="115" t="s">
        <v>340</v>
      </c>
    </row>
    <row r="48" customHeight="1" spans="1:19">
      <c r="A48" s="68"/>
      <c r="B48" s="68"/>
      <c r="C48" s="68"/>
      <c r="D48" s="134"/>
      <c r="E48" s="135"/>
      <c r="F48" s="135"/>
      <c r="G48" s="135"/>
      <c r="H48" s="127" t="s">
        <v>392</v>
      </c>
      <c r="I48" s="115" t="s">
        <v>342</v>
      </c>
      <c r="J48" s="68"/>
      <c r="K48" s="68"/>
      <c r="L48" s="68"/>
      <c r="M48" s="68"/>
      <c r="N48" s="68">
        <v>2</v>
      </c>
      <c r="O48" s="68"/>
      <c r="P48" s="68"/>
      <c r="Q48" s="68"/>
      <c r="R48" s="133"/>
      <c r="S48" s="115" t="s">
        <v>340</v>
      </c>
    </row>
    <row r="49" customHeight="1" spans="1:19">
      <c r="A49" s="68"/>
      <c r="B49" s="68"/>
      <c r="C49" s="68"/>
      <c r="D49" s="134"/>
      <c r="E49" s="135"/>
      <c r="F49" s="135"/>
      <c r="G49" s="135"/>
      <c r="H49" s="127" t="s">
        <v>393</v>
      </c>
      <c r="I49" s="115" t="s">
        <v>348</v>
      </c>
      <c r="J49" s="68"/>
      <c r="K49" s="68"/>
      <c r="L49" s="68"/>
      <c r="M49" s="68"/>
      <c r="N49" s="68">
        <v>2</v>
      </c>
      <c r="O49" s="68"/>
      <c r="P49" s="68"/>
      <c r="Q49" s="68"/>
      <c r="R49" s="133"/>
      <c r="S49" s="115" t="s">
        <v>340</v>
      </c>
    </row>
    <row r="50" ht="13.5" customHeight="1" spans="1:19">
      <c r="A50" s="68"/>
      <c r="B50" s="68"/>
      <c r="C50" s="68"/>
      <c r="D50" s="134"/>
      <c r="E50" s="135"/>
      <c r="F50" s="135"/>
      <c r="G50" s="135"/>
      <c r="H50" s="139" t="s">
        <v>394</v>
      </c>
      <c r="I50" s="115" t="s">
        <v>342</v>
      </c>
      <c r="J50" s="68"/>
      <c r="K50" s="68"/>
      <c r="L50" s="68"/>
      <c r="M50" s="68"/>
      <c r="N50" s="68">
        <v>2</v>
      </c>
      <c r="O50" s="68"/>
      <c r="P50" s="68"/>
      <c r="Q50" s="68"/>
      <c r="R50" s="133"/>
      <c r="S50" s="115" t="s">
        <v>340</v>
      </c>
    </row>
    <row r="51" ht="13.5" customHeight="1" spans="1:19">
      <c r="A51" s="68"/>
      <c r="B51" s="68"/>
      <c r="C51" s="68"/>
      <c r="D51" s="134"/>
      <c r="E51" s="135"/>
      <c r="F51" s="135"/>
      <c r="G51" s="135"/>
      <c r="H51" s="139" t="s">
        <v>395</v>
      </c>
      <c r="I51" s="115" t="s">
        <v>348</v>
      </c>
      <c r="J51" s="68"/>
      <c r="K51" s="68"/>
      <c r="L51" s="68"/>
      <c r="M51" s="68"/>
      <c r="N51" s="68">
        <v>2</v>
      </c>
      <c r="O51" s="68"/>
      <c r="P51" s="68"/>
      <c r="Q51" s="68"/>
      <c r="R51" s="133"/>
      <c r="S51" s="115" t="s">
        <v>340</v>
      </c>
    </row>
    <row r="52" ht="13.5" customHeight="1" spans="1:19">
      <c r="A52" s="68"/>
      <c r="B52" s="68"/>
      <c r="C52" s="68"/>
      <c r="D52" s="134"/>
      <c r="E52" s="135"/>
      <c r="F52" s="135"/>
      <c r="G52" s="135"/>
      <c r="H52" s="127" t="s">
        <v>396</v>
      </c>
      <c r="I52" s="115" t="s">
        <v>348</v>
      </c>
      <c r="J52" s="68"/>
      <c r="K52" s="68"/>
      <c r="L52" s="68"/>
      <c r="M52" s="68"/>
      <c r="N52" s="68">
        <v>2</v>
      </c>
      <c r="O52" s="68"/>
      <c r="P52" s="68"/>
      <c r="Q52" s="68"/>
      <c r="R52" s="133"/>
      <c r="S52" s="115" t="s">
        <v>340</v>
      </c>
    </row>
    <row r="53" ht="15" customHeight="1" spans="1:19">
      <c r="A53" s="115" t="s">
        <v>335</v>
      </c>
      <c r="B53" s="115" t="s">
        <v>336</v>
      </c>
      <c r="C53" s="68" t="s">
        <v>397</v>
      </c>
      <c r="D53" s="134">
        <v>4.5</v>
      </c>
      <c r="E53" s="135">
        <v>4</v>
      </c>
      <c r="F53" s="135">
        <v>8</v>
      </c>
      <c r="G53" s="135">
        <v>4</v>
      </c>
      <c r="H53" s="127" t="s">
        <v>398</v>
      </c>
      <c r="I53" s="115" t="s">
        <v>342</v>
      </c>
      <c r="J53" s="68"/>
      <c r="K53" s="68"/>
      <c r="L53" s="68"/>
      <c r="M53" s="68">
        <v>1</v>
      </c>
      <c r="N53" s="68"/>
      <c r="O53" s="68"/>
      <c r="P53" s="68"/>
      <c r="Q53" s="68"/>
      <c r="R53" s="115" t="s">
        <v>380</v>
      </c>
      <c r="S53" s="115" t="s">
        <v>340</v>
      </c>
    </row>
    <row r="54" ht="15" customHeight="1" spans="1:19">
      <c r="A54" s="115"/>
      <c r="B54" s="68"/>
      <c r="C54" s="68"/>
      <c r="D54" s="134"/>
      <c r="E54" s="135"/>
      <c r="F54" s="135"/>
      <c r="G54" s="135"/>
      <c r="H54" s="127" t="s">
        <v>399</v>
      </c>
      <c r="I54" s="115" t="s">
        <v>342</v>
      </c>
      <c r="J54" s="68"/>
      <c r="K54" s="68"/>
      <c r="L54" s="68"/>
      <c r="M54" s="68">
        <v>1</v>
      </c>
      <c r="N54" s="68"/>
      <c r="O54" s="68"/>
      <c r="P54" s="68"/>
      <c r="Q54" s="68"/>
      <c r="R54" s="68"/>
      <c r="S54" s="115" t="s">
        <v>340</v>
      </c>
    </row>
    <row r="55" ht="15" customHeight="1" spans="1:19">
      <c r="A55" s="115"/>
      <c r="B55" s="68"/>
      <c r="C55" s="68"/>
      <c r="D55" s="134"/>
      <c r="E55" s="135"/>
      <c r="F55" s="135"/>
      <c r="G55" s="135"/>
      <c r="H55" s="127" t="s">
        <v>400</v>
      </c>
      <c r="I55" s="115" t="s">
        <v>348</v>
      </c>
      <c r="J55" s="68"/>
      <c r="K55" s="68"/>
      <c r="L55" s="68"/>
      <c r="M55" s="68">
        <v>2</v>
      </c>
      <c r="N55" s="68"/>
      <c r="O55" s="68"/>
      <c r="P55" s="68"/>
      <c r="Q55" s="68"/>
      <c r="R55" s="68"/>
      <c r="S55" s="115" t="s">
        <v>340</v>
      </c>
    </row>
    <row r="56" ht="15" customHeight="1" spans="1:19">
      <c r="A56" s="115"/>
      <c r="B56" s="68"/>
      <c r="C56" s="68"/>
      <c r="D56" s="134"/>
      <c r="E56" s="135"/>
      <c r="F56" s="135"/>
      <c r="G56" s="135"/>
      <c r="H56" s="127" t="s">
        <v>401</v>
      </c>
      <c r="I56" s="115" t="s">
        <v>346</v>
      </c>
      <c r="J56" s="68"/>
      <c r="K56" s="68"/>
      <c r="L56" s="68"/>
      <c r="M56" s="68">
        <v>4</v>
      </c>
      <c r="N56" s="68"/>
      <c r="O56" s="68"/>
      <c r="P56" s="68"/>
      <c r="Q56" s="68"/>
      <c r="R56" s="68"/>
      <c r="S56" s="115" t="s">
        <v>402</v>
      </c>
    </row>
    <row r="57" ht="15" customHeight="1" spans="1:19">
      <c r="A57" s="115"/>
      <c r="B57" s="68"/>
      <c r="C57" s="68" t="s">
        <v>403</v>
      </c>
      <c r="D57" s="68">
        <v>4</v>
      </c>
      <c r="E57" s="68">
        <v>11</v>
      </c>
      <c r="F57" s="68">
        <v>24</v>
      </c>
      <c r="G57" s="68">
        <v>4</v>
      </c>
      <c r="H57" s="126" t="s">
        <v>404</v>
      </c>
      <c r="I57" s="115" t="s">
        <v>342</v>
      </c>
      <c r="J57" s="68"/>
      <c r="K57" s="68"/>
      <c r="L57" s="68"/>
      <c r="M57" s="68"/>
      <c r="N57" s="68">
        <v>2</v>
      </c>
      <c r="O57" s="68"/>
      <c r="P57" s="68"/>
      <c r="Q57" s="68"/>
      <c r="R57" s="115" t="s">
        <v>380</v>
      </c>
      <c r="S57" s="115" t="s">
        <v>340</v>
      </c>
    </row>
    <row r="58" ht="15" customHeight="1" spans="1:19">
      <c r="A58" s="115"/>
      <c r="B58" s="68"/>
      <c r="C58" s="68"/>
      <c r="D58" s="68"/>
      <c r="E58" s="68"/>
      <c r="F58" s="68"/>
      <c r="G58" s="68"/>
      <c r="H58" s="126" t="s">
        <v>405</v>
      </c>
      <c r="I58" s="115" t="s">
        <v>346</v>
      </c>
      <c r="J58" s="68"/>
      <c r="K58" s="68"/>
      <c r="L58" s="68"/>
      <c r="M58" s="68"/>
      <c r="N58" s="68">
        <v>2</v>
      </c>
      <c r="O58" s="68"/>
      <c r="P58" s="68"/>
      <c r="Q58" s="68"/>
      <c r="R58" s="68"/>
      <c r="S58" s="115" t="s">
        <v>340</v>
      </c>
    </row>
    <row r="59" ht="15" customHeight="1" spans="1:19">
      <c r="A59" s="115"/>
      <c r="B59" s="68"/>
      <c r="C59" s="68"/>
      <c r="D59" s="68"/>
      <c r="E59" s="68"/>
      <c r="F59" s="68"/>
      <c r="G59" s="68"/>
      <c r="H59" s="126" t="s">
        <v>406</v>
      </c>
      <c r="I59" s="115" t="s">
        <v>346</v>
      </c>
      <c r="J59" s="68"/>
      <c r="K59" s="68"/>
      <c r="L59" s="68"/>
      <c r="M59" s="68"/>
      <c r="N59" s="68">
        <v>4</v>
      </c>
      <c r="O59" s="68"/>
      <c r="P59" s="68"/>
      <c r="Q59" s="68"/>
      <c r="R59" s="68"/>
      <c r="S59" s="115" t="s">
        <v>402</v>
      </c>
    </row>
    <row r="60" ht="15" customHeight="1" spans="1:19">
      <c r="A60" s="115"/>
      <c r="B60" s="68"/>
      <c r="C60" s="68"/>
      <c r="D60" s="68"/>
      <c r="E60" s="68"/>
      <c r="F60" s="68"/>
      <c r="G60" s="68"/>
      <c r="H60" s="126" t="s">
        <v>407</v>
      </c>
      <c r="I60" s="115" t="s">
        <v>348</v>
      </c>
      <c r="J60" s="68"/>
      <c r="K60" s="68"/>
      <c r="L60" s="68"/>
      <c r="M60" s="68"/>
      <c r="N60" s="68">
        <v>2</v>
      </c>
      <c r="O60" s="68"/>
      <c r="P60" s="68"/>
      <c r="Q60" s="68"/>
      <c r="R60" s="68"/>
      <c r="S60" s="115" t="s">
        <v>402</v>
      </c>
    </row>
    <row r="61" ht="15" customHeight="1" spans="1:19">
      <c r="A61" s="115"/>
      <c r="B61" s="68"/>
      <c r="C61" s="68"/>
      <c r="D61" s="68"/>
      <c r="E61" s="68"/>
      <c r="F61" s="68"/>
      <c r="G61" s="68"/>
      <c r="H61" s="126" t="s">
        <v>408</v>
      </c>
      <c r="I61" s="115" t="s">
        <v>348</v>
      </c>
      <c r="J61" s="68"/>
      <c r="K61" s="68"/>
      <c r="L61" s="68"/>
      <c r="M61" s="68"/>
      <c r="N61" s="68">
        <v>2</v>
      </c>
      <c r="O61" s="68"/>
      <c r="P61" s="68"/>
      <c r="Q61" s="68"/>
      <c r="R61" s="68"/>
      <c r="S61" s="115" t="s">
        <v>402</v>
      </c>
    </row>
    <row r="62" ht="15" customHeight="1" spans="1:19">
      <c r="A62" s="115"/>
      <c r="B62" s="68"/>
      <c r="C62" s="68"/>
      <c r="D62" s="68"/>
      <c r="E62" s="68"/>
      <c r="F62" s="68"/>
      <c r="G62" s="68"/>
      <c r="H62" s="126" t="s">
        <v>409</v>
      </c>
      <c r="I62" s="115" t="s">
        <v>342</v>
      </c>
      <c r="J62" s="68"/>
      <c r="K62" s="68"/>
      <c r="L62" s="68"/>
      <c r="M62" s="68"/>
      <c r="N62" s="68">
        <v>2</v>
      </c>
      <c r="O62" s="68"/>
      <c r="P62" s="68"/>
      <c r="Q62" s="68"/>
      <c r="R62" s="68"/>
      <c r="S62" s="115" t="s">
        <v>402</v>
      </c>
    </row>
    <row r="63" ht="15" customHeight="1" spans="1:19">
      <c r="A63" s="115"/>
      <c r="B63" s="68"/>
      <c r="C63" s="68"/>
      <c r="D63" s="68"/>
      <c r="E63" s="68"/>
      <c r="F63" s="68"/>
      <c r="G63" s="68"/>
      <c r="H63" s="126" t="s">
        <v>410</v>
      </c>
      <c r="I63" s="115" t="s">
        <v>348</v>
      </c>
      <c r="J63" s="68"/>
      <c r="K63" s="68"/>
      <c r="L63" s="68"/>
      <c r="M63" s="68"/>
      <c r="N63" s="68">
        <v>2</v>
      </c>
      <c r="O63" s="68"/>
      <c r="P63" s="68"/>
      <c r="Q63" s="68"/>
      <c r="R63" s="68"/>
      <c r="S63" s="115" t="s">
        <v>402</v>
      </c>
    </row>
    <row r="64" ht="15" customHeight="1" spans="1:19">
      <c r="A64" s="115"/>
      <c r="B64" s="68"/>
      <c r="C64" s="68"/>
      <c r="D64" s="68"/>
      <c r="E64" s="68"/>
      <c r="F64" s="68"/>
      <c r="G64" s="68"/>
      <c r="H64" s="126" t="s">
        <v>411</v>
      </c>
      <c r="I64" s="115" t="s">
        <v>342</v>
      </c>
      <c r="J64" s="68"/>
      <c r="K64" s="68"/>
      <c r="L64" s="68"/>
      <c r="M64" s="68"/>
      <c r="N64" s="68">
        <v>2</v>
      </c>
      <c r="O64" s="68"/>
      <c r="P64" s="68"/>
      <c r="Q64" s="68"/>
      <c r="R64" s="68"/>
      <c r="S64" s="115" t="s">
        <v>402</v>
      </c>
    </row>
    <row r="65" ht="15" customHeight="1" spans="1:19">
      <c r="A65" s="115"/>
      <c r="B65" s="68"/>
      <c r="C65" s="68"/>
      <c r="D65" s="68"/>
      <c r="E65" s="68"/>
      <c r="F65" s="68"/>
      <c r="G65" s="68"/>
      <c r="H65" s="126" t="s">
        <v>412</v>
      </c>
      <c r="I65" s="115" t="s">
        <v>342</v>
      </c>
      <c r="J65" s="68"/>
      <c r="K65" s="68"/>
      <c r="L65" s="68"/>
      <c r="M65" s="68"/>
      <c r="N65" s="68">
        <v>2</v>
      </c>
      <c r="O65" s="68"/>
      <c r="P65" s="68"/>
      <c r="Q65" s="68"/>
      <c r="R65" s="68"/>
      <c r="S65" s="115" t="s">
        <v>402</v>
      </c>
    </row>
    <row r="66" ht="15" customHeight="1" spans="1:19">
      <c r="A66" s="115"/>
      <c r="B66" s="68"/>
      <c r="C66" s="68"/>
      <c r="D66" s="68"/>
      <c r="E66" s="68"/>
      <c r="F66" s="68"/>
      <c r="G66" s="68"/>
      <c r="H66" s="126" t="s">
        <v>413</v>
      </c>
      <c r="I66" s="115" t="s">
        <v>342</v>
      </c>
      <c r="J66" s="68"/>
      <c r="K66" s="68"/>
      <c r="L66" s="68"/>
      <c r="M66" s="68"/>
      <c r="N66" s="68">
        <v>2</v>
      </c>
      <c r="O66" s="68"/>
      <c r="P66" s="68"/>
      <c r="Q66" s="68"/>
      <c r="R66" s="68"/>
      <c r="S66" s="115" t="s">
        <v>402</v>
      </c>
    </row>
    <row r="67" ht="15" customHeight="1" spans="1:19">
      <c r="A67" s="115"/>
      <c r="B67" s="68"/>
      <c r="C67" s="68"/>
      <c r="D67" s="68"/>
      <c r="E67" s="68"/>
      <c r="F67" s="68"/>
      <c r="G67" s="68"/>
      <c r="H67" s="126" t="s">
        <v>414</v>
      </c>
      <c r="I67" s="115" t="s">
        <v>348</v>
      </c>
      <c r="J67" s="68"/>
      <c r="K67" s="68"/>
      <c r="L67" s="68"/>
      <c r="M67" s="68"/>
      <c r="N67" s="68">
        <v>2</v>
      </c>
      <c r="O67" s="68"/>
      <c r="P67" s="68"/>
      <c r="Q67" s="68"/>
      <c r="R67" s="68"/>
      <c r="S67" s="115" t="s">
        <v>402</v>
      </c>
    </row>
    <row r="68" s="110" customFormat="1" ht="15" customHeight="1" spans="1:19">
      <c r="A68" s="115"/>
      <c r="B68" s="68"/>
      <c r="C68" s="22" t="s">
        <v>415</v>
      </c>
      <c r="D68" s="134">
        <v>17.5</v>
      </c>
      <c r="E68" s="135">
        <v>62</v>
      </c>
      <c r="F68" s="135">
        <v>183</v>
      </c>
      <c r="G68" s="135">
        <v>140</v>
      </c>
      <c r="H68" s="139"/>
      <c r="I68" s="68"/>
      <c r="J68" s="68">
        <v>15</v>
      </c>
      <c r="K68" s="68">
        <v>96</v>
      </c>
      <c r="L68" s="68">
        <v>0</v>
      </c>
      <c r="M68" s="68">
        <v>32</v>
      </c>
      <c r="N68" s="68">
        <v>40</v>
      </c>
      <c r="O68" s="68"/>
      <c r="P68" s="68"/>
      <c r="Q68" s="68"/>
      <c r="R68" s="68"/>
      <c r="S68" s="68"/>
    </row>
    <row r="69" ht="15" customHeight="1" spans="1:19">
      <c r="A69" s="115" t="s">
        <v>335</v>
      </c>
      <c r="B69" s="115" t="s">
        <v>416</v>
      </c>
      <c r="C69" s="68" t="s">
        <v>417</v>
      </c>
      <c r="D69" s="134">
        <v>4</v>
      </c>
      <c r="E69" s="135">
        <v>3</v>
      </c>
      <c r="F69" s="135">
        <v>10</v>
      </c>
      <c r="G69" s="135">
        <v>10</v>
      </c>
      <c r="H69" s="127" t="s">
        <v>418</v>
      </c>
      <c r="I69" s="115" t="s">
        <v>342</v>
      </c>
      <c r="J69" s="68"/>
      <c r="K69" s="68"/>
      <c r="L69" s="68">
        <v>3</v>
      </c>
      <c r="M69" s="68"/>
      <c r="N69" s="68"/>
      <c r="O69" s="68"/>
      <c r="P69" s="68"/>
      <c r="Q69" s="68"/>
      <c r="R69" s="115" t="s">
        <v>380</v>
      </c>
      <c r="S69" s="115" t="s">
        <v>340</v>
      </c>
    </row>
    <row r="70" ht="15" customHeight="1" spans="1:19">
      <c r="A70" s="68"/>
      <c r="B70" s="68"/>
      <c r="C70" s="68"/>
      <c r="D70" s="134"/>
      <c r="E70" s="135"/>
      <c r="F70" s="135"/>
      <c r="G70" s="135"/>
      <c r="H70" s="127" t="s">
        <v>419</v>
      </c>
      <c r="I70" s="115" t="s">
        <v>348</v>
      </c>
      <c r="J70" s="68"/>
      <c r="K70" s="68"/>
      <c r="L70" s="68">
        <v>3</v>
      </c>
      <c r="M70" s="68"/>
      <c r="N70" s="68"/>
      <c r="O70" s="68"/>
      <c r="P70" s="68"/>
      <c r="Q70" s="68"/>
      <c r="R70" s="68"/>
      <c r="S70" s="115" t="s">
        <v>340</v>
      </c>
    </row>
    <row r="71" ht="15" customHeight="1" spans="1:19">
      <c r="A71" s="68"/>
      <c r="B71" s="68"/>
      <c r="C71" s="68"/>
      <c r="D71" s="134"/>
      <c r="E71" s="135"/>
      <c r="F71" s="135"/>
      <c r="G71" s="135"/>
      <c r="H71" s="127" t="s">
        <v>420</v>
      </c>
      <c r="I71" s="115" t="s">
        <v>348</v>
      </c>
      <c r="J71" s="68"/>
      <c r="K71" s="68"/>
      <c r="L71" s="68">
        <v>4</v>
      </c>
      <c r="M71" s="68"/>
      <c r="N71" s="68"/>
      <c r="O71" s="68"/>
      <c r="P71" s="68"/>
      <c r="Q71" s="68"/>
      <c r="R71" s="68"/>
      <c r="S71" s="115" t="s">
        <v>340</v>
      </c>
    </row>
    <row r="72" ht="15" customHeight="1" spans="1:19">
      <c r="A72" s="68"/>
      <c r="B72" s="68"/>
      <c r="C72" s="133" t="s">
        <v>421</v>
      </c>
      <c r="D72" s="134">
        <v>4</v>
      </c>
      <c r="E72" s="135">
        <v>4</v>
      </c>
      <c r="F72" s="135">
        <v>12</v>
      </c>
      <c r="G72" s="135">
        <v>12</v>
      </c>
      <c r="H72" s="127" t="s">
        <v>422</v>
      </c>
      <c r="I72" s="115" t="s">
        <v>342</v>
      </c>
      <c r="J72" s="68"/>
      <c r="K72" s="68"/>
      <c r="L72" s="68"/>
      <c r="M72" s="68">
        <v>3</v>
      </c>
      <c r="N72" s="68"/>
      <c r="O72" s="68"/>
      <c r="P72" s="68"/>
      <c r="Q72" s="68"/>
      <c r="R72" s="115" t="s">
        <v>380</v>
      </c>
      <c r="S72" s="115" t="s">
        <v>340</v>
      </c>
    </row>
    <row r="73" ht="15" customHeight="1" spans="1:19">
      <c r="A73" s="68"/>
      <c r="B73" s="68"/>
      <c r="C73" s="133"/>
      <c r="D73" s="134"/>
      <c r="E73" s="135"/>
      <c r="F73" s="135"/>
      <c r="G73" s="135"/>
      <c r="H73" s="127" t="s">
        <v>423</v>
      </c>
      <c r="I73" s="115" t="s">
        <v>342</v>
      </c>
      <c r="J73" s="68"/>
      <c r="K73" s="68"/>
      <c r="L73" s="68"/>
      <c r="M73" s="68">
        <v>3</v>
      </c>
      <c r="N73" s="68"/>
      <c r="O73" s="68"/>
      <c r="P73" s="68"/>
      <c r="Q73" s="68"/>
      <c r="R73" s="68"/>
      <c r="S73" s="115" t="s">
        <v>340</v>
      </c>
    </row>
    <row r="74" ht="15" customHeight="1" spans="1:19">
      <c r="A74" s="68"/>
      <c r="B74" s="68"/>
      <c r="C74" s="133"/>
      <c r="D74" s="134"/>
      <c r="E74" s="135"/>
      <c r="F74" s="135"/>
      <c r="G74" s="135"/>
      <c r="H74" s="139" t="s">
        <v>424</v>
      </c>
      <c r="I74" s="115" t="s">
        <v>342</v>
      </c>
      <c r="J74" s="68"/>
      <c r="K74" s="68"/>
      <c r="L74" s="68"/>
      <c r="M74" s="68">
        <v>3</v>
      </c>
      <c r="N74" s="68"/>
      <c r="O74" s="68"/>
      <c r="P74" s="68"/>
      <c r="Q74" s="68"/>
      <c r="R74" s="68"/>
      <c r="S74" s="115" t="s">
        <v>340</v>
      </c>
    </row>
    <row r="75" ht="15" customHeight="1" spans="1:19">
      <c r="A75" s="68"/>
      <c r="B75" s="68"/>
      <c r="C75" s="133"/>
      <c r="D75" s="134"/>
      <c r="E75" s="135"/>
      <c r="F75" s="135"/>
      <c r="G75" s="135"/>
      <c r="H75" s="127" t="s">
        <v>425</v>
      </c>
      <c r="I75" s="115" t="s">
        <v>342</v>
      </c>
      <c r="J75" s="68"/>
      <c r="K75" s="68"/>
      <c r="L75" s="68"/>
      <c r="M75" s="68">
        <v>3</v>
      </c>
      <c r="N75" s="68"/>
      <c r="O75" s="68"/>
      <c r="P75" s="68"/>
      <c r="Q75" s="68"/>
      <c r="R75" s="68"/>
      <c r="S75" s="115" t="s">
        <v>340</v>
      </c>
    </row>
    <row r="76" ht="15" customHeight="1" spans="1:19">
      <c r="A76" s="68"/>
      <c r="B76" s="68"/>
      <c r="C76" s="68" t="s">
        <v>426</v>
      </c>
      <c r="D76" s="147">
        <v>2</v>
      </c>
      <c r="E76" s="68">
        <v>14</v>
      </c>
      <c r="F76" s="68">
        <v>34</v>
      </c>
      <c r="G76" s="68">
        <v>34</v>
      </c>
      <c r="H76" s="127" t="s">
        <v>427</v>
      </c>
      <c r="I76" s="115" t="s">
        <v>342</v>
      </c>
      <c r="J76" s="68"/>
      <c r="K76" s="68"/>
      <c r="L76" s="68"/>
      <c r="M76" s="68"/>
      <c r="N76" s="68">
        <v>2</v>
      </c>
      <c r="O76" s="68"/>
      <c r="P76" s="68"/>
      <c r="Q76" s="68"/>
      <c r="R76" s="115" t="s">
        <v>283</v>
      </c>
      <c r="S76" s="115" t="s">
        <v>340</v>
      </c>
    </row>
    <row r="77" ht="15" customHeight="1" spans="1:19">
      <c r="A77" s="68"/>
      <c r="B77" s="68"/>
      <c r="C77" s="68"/>
      <c r="D77" s="147"/>
      <c r="E77" s="68"/>
      <c r="F77" s="68"/>
      <c r="G77" s="68"/>
      <c r="H77" s="127" t="s">
        <v>428</v>
      </c>
      <c r="I77" s="115" t="s">
        <v>342</v>
      </c>
      <c r="J77" s="68"/>
      <c r="K77" s="68"/>
      <c r="L77" s="68"/>
      <c r="M77" s="68"/>
      <c r="N77" s="68">
        <v>2</v>
      </c>
      <c r="O77" s="68"/>
      <c r="P77" s="68"/>
      <c r="Q77" s="68"/>
      <c r="R77" s="68"/>
      <c r="S77" s="115" t="s">
        <v>340</v>
      </c>
    </row>
    <row r="78" ht="15" customHeight="1" spans="1:19">
      <c r="A78" s="68"/>
      <c r="B78" s="68"/>
      <c r="C78" s="68"/>
      <c r="D78" s="147"/>
      <c r="E78" s="68"/>
      <c r="F78" s="68"/>
      <c r="G78" s="68"/>
      <c r="H78" s="127" t="s">
        <v>429</v>
      </c>
      <c r="I78" s="115" t="s">
        <v>348</v>
      </c>
      <c r="J78" s="139"/>
      <c r="K78" s="139"/>
      <c r="L78" s="139"/>
      <c r="M78" s="139"/>
      <c r="N78" s="68">
        <v>2</v>
      </c>
      <c r="O78" s="139"/>
      <c r="P78" s="139"/>
      <c r="Q78" s="139"/>
      <c r="R78" s="68"/>
      <c r="S78" s="115" t="s">
        <v>340</v>
      </c>
    </row>
    <row r="79" ht="15" customHeight="1" spans="1:19">
      <c r="A79" s="68"/>
      <c r="B79" s="68"/>
      <c r="C79" s="68"/>
      <c r="D79" s="147"/>
      <c r="E79" s="68"/>
      <c r="F79" s="68"/>
      <c r="G79" s="68"/>
      <c r="H79" s="127" t="s">
        <v>430</v>
      </c>
      <c r="I79" s="115" t="s">
        <v>348</v>
      </c>
      <c r="J79" s="139"/>
      <c r="K79" s="139"/>
      <c r="L79" s="139"/>
      <c r="M79" s="139"/>
      <c r="N79" s="68">
        <v>4</v>
      </c>
      <c r="O79" s="139"/>
      <c r="P79" s="139"/>
      <c r="Q79" s="139"/>
      <c r="R79" s="68"/>
      <c r="S79" s="115" t="s">
        <v>340</v>
      </c>
    </row>
    <row r="80" ht="15" customHeight="1" spans="1:19">
      <c r="A80" s="68"/>
      <c r="B80" s="68"/>
      <c r="C80" s="68"/>
      <c r="D80" s="147"/>
      <c r="E80" s="68"/>
      <c r="F80" s="68"/>
      <c r="G80" s="68"/>
      <c r="H80" s="127" t="s">
        <v>431</v>
      </c>
      <c r="I80" s="115" t="s">
        <v>348</v>
      </c>
      <c r="J80" s="68"/>
      <c r="K80" s="68"/>
      <c r="L80" s="68"/>
      <c r="M80" s="136"/>
      <c r="N80" s="68">
        <v>4</v>
      </c>
      <c r="O80" s="68"/>
      <c r="P80" s="68"/>
      <c r="Q80" s="68"/>
      <c r="R80" s="68"/>
      <c r="S80" s="115" t="s">
        <v>340</v>
      </c>
    </row>
    <row r="81" ht="15" customHeight="1" spans="1:19">
      <c r="A81" s="68"/>
      <c r="B81" s="68"/>
      <c r="C81" s="68"/>
      <c r="D81" s="147"/>
      <c r="E81" s="68"/>
      <c r="F81" s="68"/>
      <c r="G81" s="68"/>
      <c r="H81" s="127" t="s">
        <v>432</v>
      </c>
      <c r="I81" s="115" t="s">
        <v>348</v>
      </c>
      <c r="J81" s="68"/>
      <c r="K81" s="68"/>
      <c r="L81" s="68"/>
      <c r="M81" s="136"/>
      <c r="N81" s="68">
        <v>4</v>
      </c>
      <c r="O81" s="68"/>
      <c r="P81" s="68"/>
      <c r="Q81" s="68"/>
      <c r="R81" s="68"/>
      <c r="S81" s="115" t="s">
        <v>340</v>
      </c>
    </row>
    <row r="82" ht="15" customHeight="1" spans="1:19">
      <c r="A82" s="68"/>
      <c r="B82" s="68"/>
      <c r="C82" s="68"/>
      <c r="D82" s="147"/>
      <c r="E82" s="68"/>
      <c r="F82" s="68"/>
      <c r="G82" s="68"/>
      <c r="H82" s="127" t="s">
        <v>433</v>
      </c>
      <c r="I82" s="115" t="s">
        <v>348</v>
      </c>
      <c r="J82" s="68"/>
      <c r="K82" s="68"/>
      <c r="L82" s="68"/>
      <c r="M82" s="136"/>
      <c r="N82" s="68">
        <v>2</v>
      </c>
      <c r="O82" s="68"/>
      <c r="P82" s="68"/>
      <c r="Q82" s="68"/>
      <c r="R82" s="68"/>
      <c r="S82" s="115" t="s">
        <v>340</v>
      </c>
    </row>
    <row r="83" ht="15" customHeight="1" spans="1:19">
      <c r="A83" s="68"/>
      <c r="B83" s="68"/>
      <c r="C83" s="68"/>
      <c r="D83" s="147"/>
      <c r="E83" s="68"/>
      <c r="F83" s="68"/>
      <c r="G83" s="68"/>
      <c r="H83" s="139" t="s">
        <v>434</v>
      </c>
      <c r="I83" s="115" t="s">
        <v>348</v>
      </c>
      <c r="J83" s="68"/>
      <c r="K83" s="68"/>
      <c r="L83" s="68"/>
      <c r="M83" s="136"/>
      <c r="N83" s="68">
        <v>2</v>
      </c>
      <c r="O83" s="68"/>
      <c r="P83" s="68"/>
      <c r="Q83" s="68"/>
      <c r="R83" s="68"/>
      <c r="S83" s="115" t="s">
        <v>340</v>
      </c>
    </row>
    <row r="84" ht="15" customHeight="1" spans="1:19">
      <c r="A84" s="68"/>
      <c r="B84" s="68"/>
      <c r="C84" s="68"/>
      <c r="D84" s="147"/>
      <c r="E84" s="68"/>
      <c r="F84" s="68"/>
      <c r="G84" s="68"/>
      <c r="H84" s="127" t="s">
        <v>435</v>
      </c>
      <c r="I84" s="115" t="s">
        <v>342</v>
      </c>
      <c r="J84" s="68"/>
      <c r="K84" s="68"/>
      <c r="L84" s="68"/>
      <c r="M84" s="136"/>
      <c r="N84" s="68">
        <v>2</v>
      </c>
      <c r="O84" s="68"/>
      <c r="P84" s="68"/>
      <c r="Q84" s="68"/>
      <c r="R84" s="68"/>
      <c r="S84" s="115" t="s">
        <v>340</v>
      </c>
    </row>
    <row r="85" ht="15" customHeight="1" spans="1:19">
      <c r="A85" s="68"/>
      <c r="B85" s="68"/>
      <c r="C85" s="68"/>
      <c r="D85" s="147"/>
      <c r="E85" s="68"/>
      <c r="F85" s="68"/>
      <c r="G85" s="68"/>
      <c r="H85" s="127" t="s">
        <v>436</v>
      </c>
      <c r="I85" s="115" t="s">
        <v>342</v>
      </c>
      <c r="J85" s="68"/>
      <c r="K85" s="68"/>
      <c r="L85" s="68"/>
      <c r="M85" s="136"/>
      <c r="N85" s="68">
        <v>2</v>
      </c>
      <c r="O85" s="68"/>
      <c r="P85" s="68"/>
      <c r="Q85" s="68"/>
      <c r="R85" s="68"/>
      <c r="S85" s="115" t="s">
        <v>340</v>
      </c>
    </row>
    <row r="86" ht="15" customHeight="1" spans="1:19">
      <c r="A86" s="68"/>
      <c r="B86" s="68"/>
      <c r="C86" s="68"/>
      <c r="D86" s="147"/>
      <c r="E86" s="68"/>
      <c r="F86" s="68"/>
      <c r="G86" s="68"/>
      <c r="H86" s="127" t="s">
        <v>437</v>
      </c>
      <c r="I86" s="115" t="s">
        <v>348</v>
      </c>
      <c r="J86" s="68"/>
      <c r="K86" s="68"/>
      <c r="L86" s="68"/>
      <c r="M86" s="136"/>
      <c r="N86" s="68">
        <v>2</v>
      </c>
      <c r="O86" s="68"/>
      <c r="P86" s="68"/>
      <c r="Q86" s="68"/>
      <c r="R86" s="68"/>
      <c r="S86" s="115" t="s">
        <v>340</v>
      </c>
    </row>
    <row r="87" ht="15" customHeight="1" spans="1:19">
      <c r="A87" s="68"/>
      <c r="B87" s="68"/>
      <c r="C87" s="68"/>
      <c r="D87" s="147"/>
      <c r="E87" s="68"/>
      <c r="F87" s="68"/>
      <c r="G87" s="68"/>
      <c r="H87" s="127" t="s">
        <v>438</v>
      </c>
      <c r="I87" s="115" t="s">
        <v>348</v>
      </c>
      <c r="J87" s="68"/>
      <c r="K87" s="68"/>
      <c r="L87" s="68"/>
      <c r="M87" s="136"/>
      <c r="N87" s="68">
        <v>2</v>
      </c>
      <c r="O87" s="68"/>
      <c r="P87" s="68"/>
      <c r="Q87" s="68"/>
      <c r="R87" s="68"/>
      <c r="S87" s="115" t="s">
        <v>340</v>
      </c>
    </row>
    <row r="88" ht="15" customHeight="1" spans="1:19">
      <c r="A88" s="68"/>
      <c r="B88" s="68"/>
      <c r="C88" s="68"/>
      <c r="D88" s="147"/>
      <c r="E88" s="68"/>
      <c r="F88" s="68"/>
      <c r="G88" s="68"/>
      <c r="H88" s="127" t="s">
        <v>439</v>
      </c>
      <c r="I88" s="115" t="s">
        <v>342</v>
      </c>
      <c r="J88" s="68"/>
      <c r="K88" s="68"/>
      <c r="L88" s="68"/>
      <c r="M88" s="136"/>
      <c r="N88" s="68">
        <v>2</v>
      </c>
      <c r="O88" s="68"/>
      <c r="P88" s="68"/>
      <c r="Q88" s="68"/>
      <c r="R88" s="68"/>
      <c r="S88" s="115" t="s">
        <v>340</v>
      </c>
    </row>
    <row r="89" ht="15" customHeight="1" spans="1:19">
      <c r="A89" s="68"/>
      <c r="B89" s="68"/>
      <c r="C89" s="68"/>
      <c r="D89" s="147"/>
      <c r="E89" s="68"/>
      <c r="F89" s="68"/>
      <c r="G89" s="68"/>
      <c r="H89" s="127" t="s">
        <v>440</v>
      </c>
      <c r="I89" s="115" t="s">
        <v>348</v>
      </c>
      <c r="J89" s="68"/>
      <c r="K89" s="68"/>
      <c r="L89" s="68"/>
      <c r="M89" s="136"/>
      <c r="N89" s="68">
        <v>2</v>
      </c>
      <c r="O89" s="68"/>
      <c r="P89" s="68"/>
      <c r="Q89" s="68"/>
      <c r="R89" s="68"/>
      <c r="S89" s="115" t="s">
        <v>340</v>
      </c>
    </row>
    <row r="90" s="76" customFormat="1" ht="15" customHeight="1" spans="1:19">
      <c r="A90" s="68"/>
      <c r="B90" s="68"/>
      <c r="C90" s="115" t="s">
        <v>415</v>
      </c>
      <c r="D90" s="68">
        <v>10</v>
      </c>
      <c r="E90" s="68">
        <v>21</v>
      </c>
      <c r="F90" s="68">
        <v>56</v>
      </c>
      <c r="G90" s="68">
        <v>56</v>
      </c>
      <c r="H90" s="139"/>
      <c r="I90" s="68"/>
      <c r="J90" s="68"/>
      <c r="K90" s="68"/>
      <c r="L90" s="68">
        <v>10</v>
      </c>
      <c r="M90" s="68">
        <v>12</v>
      </c>
      <c r="N90" s="68">
        <v>34</v>
      </c>
      <c r="O90" s="68"/>
      <c r="P90" s="68"/>
      <c r="Q90" s="68"/>
      <c r="R90" s="68"/>
      <c r="S90" s="68"/>
    </row>
    <row r="91" customHeight="1" spans="1:19">
      <c r="A91" s="115" t="s">
        <v>335</v>
      </c>
      <c r="B91" s="115" t="s">
        <v>441</v>
      </c>
      <c r="C91" s="133" t="s">
        <v>442</v>
      </c>
      <c r="D91" s="67">
        <v>2</v>
      </c>
      <c r="E91" s="68">
        <v>2</v>
      </c>
      <c r="F91" s="68">
        <v>4</v>
      </c>
      <c r="G91" s="68">
        <v>4</v>
      </c>
      <c r="H91" s="127" t="s">
        <v>443</v>
      </c>
      <c r="I91" s="115" t="s">
        <v>342</v>
      </c>
      <c r="J91" s="68"/>
      <c r="K91" s="68"/>
      <c r="L91" s="68"/>
      <c r="M91" s="136"/>
      <c r="N91" s="68"/>
      <c r="O91" s="68">
        <v>2</v>
      </c>
      <c r="P91" s="68"/>
      <c r="Q91" s="68"/>
      <c r="R91" s="141" t="s">
        <v>380</v>
      </c>
      <c r="S91" s="115" t="s">
        <v>340</v>
      </c>
    </row>
    <row r="92" customHeight="1" spans="1:19">
      <c r="A92" s="68"/>
      <c r="B92" s="68"/>
      <c r="C92" s="133"/>
      <c r="D92" s="67"/>
      <c r="E92" s="68"/>
      <c r="F92" s="68"/>
      <c r="G92" s="68"/>
      <c r="H92" s="127" t="s">
        <v>444</v>
      </c>
      <c r="I92" s="115" t="s">
        <v>348</v>
      </c>
      <c r="J92" s="68"/>
      <c r="K92" s="68"/>
      <c r="L92" s="68"/>
      <c r="M92" s="136"/>
      <c r="N92" s="68"/>
      <c r="O92" s="68">
        <v>2</v>
      </c>
      <c r="P92" s="68"/>
      <c r="Q92" s="68"/>
      <c r="R92" s="123"/>
      <c r="S92" s="115" t="s">
        <v>340</v>
      </c>
    </row>
    <row r="93" ht="34.5" customHeight="1" spans="1:19">
      <c r="A93" s="68"/>
      <c r="B93" s="68"/>
      <c r="C93" s="133" t="s">
        <v>445</v>
      </c>
      <c r="D93" s="67">
        <v>2.5</v>
      </c>
      <c r="E93" s="68">
        <v>1</v>
      </c>
      <c r="F93" s="68">
        <v>4</v>
      </c>
      <c r="G93" s="68">
        <v>4</v>
      </c>
      <c r="H93" s="127" t="s">
        <v>446</v>
      </c>
      <c r="I93" s="115" t="s">
        <v>447</v>
      </c>
      <c r="J93" s="68"/>
      <c r="K93" s="68"/>
      <c r="L93" s="68"/>
      <c r="M93" s="136"/>
      <c r="N93" s="68"/>
      <c r="O93" s="68">
        <v>4</v>
      </c>
      <c r="P93" s="68"/>
      <c r="Q93" s="68"/>
      <c r="R93" s="115" t="s">
        <v>380</v>
      </c>
      <c r="S93" s="115" t="s">
        <v>340</v>
      </c>
    </row>
    <row r="94" ht="17.45" customHeight="1" spans="1:19">
      <c r="A94" s="68"/>
      <c r="B94" s="68"/>
      <c r="C94" s="148" t="s">
        <v>448</v>
      </c>
      <c r="D94" s="149">
        <v>2.5</v>
      </c>
      <c r="E94" s="150">
        <v>2</v>
      </c>
      <c r="F94" s="150">
        <v>4</v>
      </c>
      <c r="G94" s="150">
        <v>4</v>
      </c>
      <c r="H94" s="151" t="s">
        <v>449</v>
      </c>
      <c r="I94" s="177" t="s">
        <v>348</v>
      </c>
      <c r="J94" s="72"/>
      <c r="K94" s="72"/>
      <c r="L94" s="72"/>
      <c r="M94" s="163"/>
      <c r="N94" s="72"/>
      <c r="O94" s="72">
        <v>2</v>
      </c>
      <c r="P94" s="72"/>
      <c r="Q94" s="72"/>
      <c r="R94" s="182" t="s">
        <v>380</v>
      </c>
      <c r="S94" s="177" t="s">
        <v>340</v>
      </c>
    </row>
    <row r="95" ht="17.1" customHeight="1" spans="1:19">
      <c r="A95" s="68"/>
      <c r="B95" s="68"/>
      <c r="C95" s="152"/>
      <c r="D95" s="153"/>
      <c r="E95" s="154"/>
      <c r="F95" s="154"/>
      <c r="G95" s="154"/>
      <c r="H95" s="151" t="s">
        <v>450</v>
      </c>
      <c r="I95" s="177" t="s">
        <v>348</v>
      </c>
      <c r="J95" s="72"/>
      <c r="K95" s="72"/>
      <c r="L95" s="72"/>
      <c r="M95" s="163"/>
      <c r="N95" s="72"/>
      <c r="O95" s="72">
        <v>2</v>
      </c>
      <c r="P95" s="72"/>
      <c r="Q95" s="72"/>
      <c r="R95" s="183"/>
      <c r="S95" s="177" t="s">
        <v>340</v>
      </c>
    </row>
    <row r="96" ht="15.75" customHeight="1" spans="1:19">
      <c r="A96" s="68"/>
      <c r="B96" s="68"/>
      <c r="C96" s="68" t="s">
        <v>451</v>
      </c>
      <c r="D96" s="68">
        <v>2</v>
      </c>
      <c r="E96" s="68">
        <v>2</v>
      </c>
      <c r="F96" s="68">
        <v>4</v>
      </c>
      <c r="G96" s="68">
        <v>4</v>
      </c>
      <c r="H96" s="127" t="s">
        <v>452</v>
      </c>
      <c r="I96" s="115" t="s">
        <v>342</v>
      </c>
      <c r="J96" s="68"/>
      <c r="K96" s="68"/>
      <c r="L96" s="68"/>
      <c r="M96" s="68"/>
      <c r="N96" s="68"/>
      <c r="O96" s="68">
        <v>2</v>
      </c>
      <c r="P96" s="68"/>
      <c r="Q96" s="68"/>
      <c r="R96" s="115" t="s">
        <v>380</v>
      </c>
      <c r="S96" s="115" t="s">
        <v>340</v>
      </c>
    </row>
    <row r="97" ht="15.75" customHeight="1" spans="1:19">
      <c r="A97" s="68"/>
      <c r="B97" s="68"/>
      <c r="C97" s="68"/>
      <c r="D97" s="68"/>
      <c r="E97" s="68"/>
      <c r="F97" s="68"/>
      <c r="G97" s="68"/>
      <c r="H97" s="151" t="s">
        <v>453</v>
      </c>
      <c r="I97" s="115" t="s">
        <v>348</v>
      </c>
      <c r="J97" s="68"/>
      <c r="K97" s="68"/>
      <c r="L97" s="68"/>
      <c r="M97" s="68"/>
      <c r="N97" s="68"/>
      <c r="O97" s="68">
        <v>2</v>
      </c>
      <c r="P97" s="68"/>
      <c r="Q97" s="68"/>
      <c r="R97" s="68"/>
      <c r="S97" s="115" t="s">
        <v>340</v>
      </c>
    </row>
    <row r="98" ht="17.25" customHeight="1" spans="1:19">
      <c r="A98" s="115" t="s">
        <v>335</v>
      </c>
      <c r="B98" s="115" t="s">
        <v>454</v>
      </c>
      <c r="C98" s="133" t="s">
        <v>455</v>
      </c>
      <c r="D98" s="67">
        <v>3.5</v>
      </c>
      <c r="E98" s="68">
        <v>2</v>
      </c>
      <c r="F98" s="68">
        <v>4</v>
      </c>
      <c r="G98" s="68">
        <v>4</v>
      </c>
      <c r="H98" s="127" t="s">
        <v>456</v>
      </c>
      <c r="I98" s="115" t="s">
        <v>342</v>
      </c>
      <c r="J98" s="68"/>
      <c r="K98" s="68"/>
      <c r="L98" s="68"/>
      <c r="M98" s="136"/>
      <c r="N98" s="68"/>
      <c r="O98" s="68">
        <v>2</v>
      </c>
      <c r="P98" s="68"/>
      <c r="Q98" s="68"/>
      <c r="R98" s="115" t="s">
        <v>380</v>
      </c>
      <c r="S98" s="115" t="s">
        <v>340</v>
      </c>
    </row>
    <row r="99" ht="17.25" customHeight="1" spans="1:19">
      <c r="A99" s="68"/>
      <c r="B99" s="68"/>
      <c r="C99" s="133"/>
      <c r="D99" s="67"/>
      <c r="E99" s="68"/>
      <c r="F99" s="68"/>
      <c r="G99" s="68"/>
      <c r="H99" s="127" t="s">
        <v>457</v>
      </c>
      <c r="I99" s="115" t="s">
        <v>348</v>
      </c>
      <c r="J99" s="68"/>
      <c r="K99" s="68"/>
      <c r="L99" s="68"/>
      <c r="M99" s="136"/>
      <c r="N99" s="68"/>
      <c r="O99" s="68">
        <v>2</v>
      </c>
      <c r="P99" s="68"/>
      <c r="Q99" s="68"/>
      <c r="R99" s="68"/>
      <c r="S99" s="115" t="s">
        <v>340</v>
      </c>
    </row>
    <row r="100" ht="18" customHeight="1" spans="1:19">
      <c r="A100" s="68"/>
      <c r="B100" s="68"/>
      <c r="C100" s="67" t="s">
        <v>458</v>
      </c>
      <c r="D100" s="67">
        <v>3</v>
      </c>
      <c r="E100" s="68">
        <v>2</v>
      </c>
      <c r="F100" s="68">
        <v>4</v>
      </c>
      <c r="G100" s="68">
        <v>4</v>
      </c>
      <c r="H100" s="127" t="s">
        <v>459</v>
      </c>
      <c r="I100" s="115" t="s">
        <v>348</v>
      </c>
      <c r="J100" s="68"/>
      <c r="K100" s="68"/>
      <c r="L100" s="68"/>
      <c r="M100" s="136"/>
      <c r="N100" s="68"/>
      <c r="O100" s="68">
        <v>2</v>
      </c>
      <c r="P100" s="68"/>
      <c r="Q100" s="68"/>
      <c r="R100" s="115" t="s">
        <v>380</v>
      </c>
      <c r="S100" s="115" t="s">
        <v>340</v>
      </c>
    </row>
    <row r="101" ht="18" customHeight="1" spans="1:19">
      <c r="A101" s="68"/>
      <c r="B101" s="68"/>
      <c r="C101" s="67"/>
      <c r="D101" s="67"/>
      <c r="E101" s="68"/>
      <c r="F101" s="68"/>
      <c r="G101" s="68"/>
      <c r="H101" s="127" t="s">
        <v>460</v>
      </c>
      <c r="I101" s="115" t="s">
        <v>342</v>
      </c>
      <c r="J101" s="68"/>
      <c r="K101" s="68"/>
      <c r="L101" s="68"/>
      <c r="M101" s="136"/>
      <c r="N101" s="68"/>
      <c r="O101" s="68">
        <v>2</v>
      </c>
      <c r="P101" s="68"/>
      <c r="Q101" s="68"/>
      <c r="R101" s="68"/>
      <c r="S101" s="115" t="s">
        <v>340</v>
      </c>
    </row>
    <row r="102" ht="24" customHeight="1" spans="1:19">
      <c r="A102" s="68"/>
      <c r="B102" s="68"/>
      <c r="C102" s="68" t="s">
        <v>461</v>
      </c>
      <c r="D102" s="134">
        <v>2</v>
      </c>
      <c r="E102" s="68">
        <v>2</v>
      </c>
      <c r="F102" s="135">
        <v>4</v>
      </c>
      <c r="G102" s="135">
        <v>4</v>
      </c>
      <c r="H102" s="127" t="s">
        <v>462</v>
      </c>
      <c r="I102" s="115" t="s">
        <v>348</v>
      </c>
      <c r="J102" s="68"/>
      <c r="K102" s="68"/>
      <c r="L102" s="68"/>
      <c r="M102" s="68"/>
      <c r="N102" s="68"/>
      <c r="O102" s="68">
        <v>2</v>
      </c>
      <c r="P102" s="68"/>
      <c r="Q102" s="68"/>
      <c r="R102" s="115" t="s">
        <v>380</v>
      </c>
      <c r="S102" s="115" t="s">
        <v>340</v>
      </c>
    </row>
    <row r="103" ht="24" customHeight="1" spans="1:19">
      <c r="A103" s="68"/>
      <c r="B103" s="68"/>
      <c r="C103" s="68"/>
      <c r="D103" s="134"/>
      <c r="E103" s="68"/>
      <c r="F103" s="135"/>
      <c r="G103" s="135"/>
      <c r="H103" s="127" t="s">
        <v>463</v>
      </c>
      <c r="I103" s="178" t="s">
        <v>348</v>
      </c>
      <c r="J103" s="68"/>
      <c r="K103" s="68"/>
      <c r="L103" s="68"/>
      <c r="M103" s="68"/>
      <c r="N103" s="68"/>
      <c r="O103" s="68">
        <v>2</v>
      </c>
      <c r="P103" s="68"/>
      <c r="Q103" s="68"/>
      <c r="R103" s="68"/>
      <c r="S103" s="115" t="s">
        <v>340</v>
      </c>
    </row>
    <row r="104" ht="16.5" customHeight="1" spans="1:19">
      <c r="A104" s="68"/>
      <c r="B104" s="141" t="s">
        <v>464</v>
      </c>
      <c r="C104" s="155" t="s">
        <v>465</v>
      </c>
      <c r="D104" s="156">
        <v>3</v>
      </c>
      <c r="E104" s="157">
        <v>4</v>
      </c>
      <c r="F104" s="157">
        <v>6</v>
      </c>
      <c r="G104" s="157">
        <v>6</v>
      </c>
      <c r="H104" s="158" t="s">
        <v>466</v>
      </c>
      <c r="I104" s="179" t="s">
        <v>348</v>
      </c>
      <c r="J104" s="157"/>
      <c r="K104" s="157"/>
      <c r="L104" s="157"/>
      <c r="M104" s="180"/>
      <c r="N104" s="157">
        <v>2</v>
      </c>
      <c r="O104" s="157"/>
      <c r="P104" s="157"/>
      <c r="Q104" s="157"/>
      <c r="R104" s="181" t="s">
        <v>380</v>
      </c>
      <c r="S104" s="181" t="s">
        <v>340</v>
      </c>
    </row>
    <row r="105" ht="15" customHeight="1" spans="1:19">
      <c r="A105" s="68"/>
      <c r="B105" s="159"/>
      <c r="C105" s="155"/>
      <c r="D105" s="156"/>
      <c r="E105" s="157"/>
      <c r="F105" s="157"/>
      <c r="G105" s="157"/>
      <c r="H105" s="158" t="s">
        <v>467</v>
      </c>
      <c r="I105" s="179" t="s">
        <v>348</v>
      </c>
      <c r="J105" s="157"/>
      <c r="K105" s="157"/>
      <c r="L105" s="157"/>
      <c r="M105" s="180"/>
      <c r="N105" s="157">
        <v>2</v>
      </c>
      <c r="O105" s="157"/>
      <c r="P105" s="157"/>
      <c r="Q105" s="157"/>
      <c r="R105" s="157"/>
      <c r="S105" s="181" t="s">
        <v>340</v>
      </c>
    </row>
    <row r="106" ht="15" customHeight="1" spans="1:19">
      <c r="A106" s="68"/>
      <c r="B106" s="159"/>
      <c r="C106" s="155"/>
      <c r="D106" s="156"/>
      <c r="E106" s="157"/>
      <c r="F106" s="157"/>
      <c r="G106" s="157"/>
      <c r="H106" s="158" t="s">
        <v>468</v>
      </c>
      <c r="I106" s="179" t="s">
        <v>348</v>
      </c>
      <c r="J106" s="157"/>
      <c r="K106" s="157"/>
      <c r="L106" s="157"/>
      <c r="M106" s="180"/>
      <c r="N106" s="157">
        <v>2</v>
      </c>
      <c r="O106" s="157"/>
      <c r="P106" s="157"/>
      <c r="Q106" s="157"/>
      <c r="R106" s="157"/>
      <c r="S106" s="181" t="s">
        <v>340</v>
      </c>
    </row>
    <row r="107" ht="15" customHeight="1" spans="1:19">
      <c r="A107" s="68"/>
      <c r="B107" s="159"/>
      <c r="C107" s="155"/>
      <c r="D107" s="156"/>
      <c r="E107" s="157"/>
      <c r="F107" s="157"/>
      <c r="G107" s="157"/>
      <c r="H107" s="158"/>
      <c r="I107" s="179" t="s">
        <v>342</v>
      </c>
      <c r="J107" s="157"/>
      <c r="K107" s="157"/>
      <c r="L107" s="157"/>
      <c r="M107" s="180"/>
      <c r="N107" s="157">
        <v>2</v>
      </c>
      <c r="O107" s="157"/>
      <c r="P107" s="157"/>
      <c r="Q107" s="157"/>
      <c r="R107" s="157"/>
      <c r="S107" s="181" t="s">
        <v>340</v>
      </c>
    </row>
    <row r="108" ht="15" customHeight="1" spans="1:19">
      <c r="A108" s="68"/>
      <c r="B108" s="159"/>
      <c r="C108" s="156" t="s">
        <v>469</v>
      </c>
      <c r="D108" s="156">
        <v>2.5</v>
      </c>
      <c r="E108" s="157">
        <v>3</v>
      </c>
      <c r="F108" s="157">
        <v>6</v>
      </c>
      <c r="G108" s="157">
        <v>6</v>
      </c>
      <c r="H108" s="160" t="s">
        <v>470</v>
      </c>
      <c r="I108" s="181" t="s">
        <v>348</v>
      </c>
      <c r="J108" s="157"/>
      <c r="K108" s="157"/>
      <c r="L108" s="157"/>
      <c r="M108" s="180"/>
      <c r="N108" s="157"/>
      <c r="O108" s="157"/>
      <c r="P108" s="157">
        <v>2</v>
      </c>
      <c r="Q108" s="157"/>
      <c r="R108" s="181" t="s">
        <v>380</v>
      </c>
      <c r="S108" s="181" t="s">
        <v>340</v>
      </c>
    </row>
    <row r="109" ht="15" customHeight="1" spans="1:19">
      <c r="A109" s="68"/>
      <c r="B109" s="159"/>
      <c r="C109" s="156"/>
      <c r="D109" s="156"/>
      <c r="E109" s="157"/>
      <c r="F109" s="157"/>
      <c r="G109" s="157"/>
      <c r="H109" s="160" t="s">
        <v>471</v>
      </c>
      <c r="I109" s="181" t="s">
        <v>348</v>
      </c>
      <c r="J109" s="157"/>
      <c r="K109" s="157"/>
      <c r="L109" s="157"/>
      <c r="M109" s="180"/>
      <c r="N109" s="157"/>
      <c r="O109" s="157"/>
      <c r="P109" s="157">
        <v>2</v>
      </c>
      <c r="Q109" s="157"/>
      <c r="R109" s="157"/>
      <c r="S109" s="181" t="s">
        <v>340</v>
      </c>
    </row>
    <row r="110" ht="15" customHeight="1" spans="1:19">
      <c r="A110" s="68"/>
      <c r="B110" s="159"/>
      <c r="C110" s="156"/>
      <c r="D110" s="156"/>
      <c r="E110" s="157"/>
      <c r="F110" s="157"/>
      <c r="G110" s="157"/>
      <c r="H110" s="160" t="s">
        <v>472</v>
      </c>
      <c r="I110" s="181" t="s">
        <v>348</v>
      </c>
      <c r="J110" s="157"/>
      <c r="K110" s="157"/>
      <c r="L110" s="157"/>
      <c r="M110" s="180"/>
      <c r="N110" s="157"/>
      <c r="O110" s="157"/>
      <c r="P110" s="157">
        <v>4</v>
      </c>
      <c r="Q110" s="157"/>
      <c r="R110" s="157"/>
      <c r="S110" s="181" t="s">
        <v>340</v>
      </c>
    </row>
    <row r="111" ht="15" customHeight="1" spans="1:19">
      <c r="A111" s="68"/>
      <c r="B111" s="161"/>
      <c r="C111" s="115" t="s">
        <v>415</v>
      </c>
      <c r="D111" s="134">
        <v>23</v>
      </c>
      <c r="E111" s="135">
        <v>20</v>
      </c>
      <c r="F111" s="135">
        <v>40</v>
      </c>
      <c r="G111" s="135">
        <v>40</v>
      </c>
      <c r="H111" s="139"/>
      <c r="I111" s="139"/>
      <c r="J111" s="68"/>
      <c r="K111" s="68"/>
      <c r="L111" s="68"/>
      <c r="M111" s="68"/>
      <c r="N111" s="68">
        <v>8</v>
      </c>
      <c r="O111" s="68">
        <v>28</v>
      </c>
      <c r="P111" s="68">
        <v>8</v>
      </c>
      <c r="Q111" s="68"/>
      <c r="R111" s="68"/>
      <c r="S111" s="68"/>
    </row>
    <row r="112" ht="15" customHeight="1" spans="1:19">
      <c r="A112" s="68"/>
      <c r="B112" s="115" t="s">
        <v>473</v>
      </c>
      <c r="C112" s="136" t="s">
        <v>442</v>
      </c>
      <c r="D112" s="162" t="s">
        <v>474</v>
      </c>
      <c r="E112" s="163">
        <v>4</v>
      </c>
      <c r="F112" s="164">
        <v>20</v>
      </c>
      <c r="G112" s="164" t="s">
        <v>474</v>
      </c>
      <c r="H112" s="151" t="s">
        <v>475</v>
      </c>
      <c r="I112" s="177" t="s">
        <v>348</v>
      </c>
      <c r="J112" s="72"/>
      <c r="K112" s="72"/>
      <c r="L112" s="72"/>
      <c r="M112" s="163"/>
      <c r="N112" s="72"/>
      <c r="O112" s="72"/>
      <c r="P112" s="72">
        <v>6</v>
      </c>
      <c r="Q112" s="72"/>
      <c r="R112" s="177" t="s">
        <v>380</v>
      </c>
      <c r="S112" s="177" t="s">
        <v>402</v>
      </c>
    </row>
    <row r="113" ht="15" customHeight="1" spans="1:19">
      <c r="A113" s="68"/>
      <c r="B113" s="68"/>
      <c r="C113" s="136"/>
      <c r="D113" s="162"/>
      <c r="E113" s="163"/>
      <c r="F113" s="164"/>
      <c r="G113" s="164"/>
      <c r="H113" s="151" t="s">
        <v>476</v>
      </c>
      <c r="I113" s="177" t="s">
        <v>348</v>
      </c>
      <c r="J113" s="72"/>
      <c r="K113" s="72"/>
      <c r="L113" s="72"/>
      <c r="M113" s="163"/>
      <c r="N113" s="72"/>
      <c r="O113" s="72"/>
      <c r="P113" s="72">
        <v>6</v>
      </c>
      <c r="Q113" s="72"/>
      <c r="R113" s="72"/>
      <c r="S113" s="177" t="s">
        <v>402</v>
      </c>
    </row>
    <row r="114" ht="15" customHeight="1" spans="1:19">
      <c r="A114" s="68"/>
      <c r="B114" s="68"/>
      <c r="C114" s="136"/>
      <c r="D114" s="162"/>
      <c r="E114" s="163"/>
      <c r="F114" s="164"/>
      <c r="G114" s="164"/>
      <c r="H114" s="151" t="s">
        <v>477</v>
      </c>
      <c r="I114" s="177" t="s">
        <v>342</v>
      </c>
      <c r="J114" s="72"/>
      <c r="K114" s="72"/>
      <c r="L114" s="72"/>
      <c r="M114" s="163"/>
      <c r="N114" s="72"/>
      <c r="O114" s="72"/>
      <c r="P114" s="72">
        <v>6</v>
      </c>
      <c r="Q114" s="72"/>
      <c r="R114" s="72"/>
      <c r="S114" s="177" t="s">
        <v>402</v>
      </c>
    </row>
    <row r="115" ht="15" customHeight="1" spans="1:19">
      <c r="A115" s="68"/>
      <c r="B115" s="68"/>
      <c r="C115" s="136"/>
      <c r="D115" s="162"/>
      <c r="E115" s="163"/>
      <c r="F115" s="164"/>
      <c r="G115" s="164"/>
      <c r="H115" s="151" t="s">
        <v>478</v>
      </c>
      <c r="I115" s="177" t="s">
        <v>342</v>
      </c>
      <c r="J115" s="72"/>
      <c r="K115" s="72"/>
      <c r="L115" s="72"/>
      <c r="M115" s="163"/>
      <c r="N115" s="72"/>
      <c r="O115" s="72"/>
      <c r="P115" s="72">
        <v>2</v>
      </c>
      <c r="Q115" s="72"/>
      <c r="R115" s="72"/>
      <c r="S115" s="177" t="s">
        <v>402</v>
      </c>
    </row>
    <row r="116" ht="15" customHeight="1" spans="1:19">
      <c r="A116" s="68"/>
      <c r="B116" s="68"/>
      <c r="C116" s="165" t="s">
        <v>479</v>
      </c>
      <c r="D116" s="166" t="s">
        <v>474</v>
      </c>
      <c r="E116" s="167">
        <v>3</v>
      </c>
      <c r="F116" s="150">
        <v>12</v>
      </c>
      <c r="G116" s="150" t="s">
        <v>474</v>
      </c>
      <c r="H116" s="168" t="s">
        <v>480</v>
      </c>
      <c r="I116" s="177" t="s">
        <v>348</v>
      </c>
      <c r="J116" s="72"/>
      <c r="K116" s="163"/>
      <c r="L116" s="72"/>
      <c r="M116" s="72"/>
      <c r="N116" s="72"/>
      <c r="O116" s="72"/>
      <c r="P116" s="72">
        <v>6</v>
      </c>
      <c r="Q116" s="184"/>
      <c r="R116" s="182" t="s">
        <v>380</v>
      </c>
      <c r="S116" s="177" t="s">
        <v>402</v>
      </c>
    </row>
    <row r="117" ht="15" customHeight="1" spans="1:19">
      <c r="A117" s="68"/>
      <c r="B117" s="68"/>
      <c r="C117" s="169"/>
      <c r="D117" s="170"/>
      <c r="E117" s="171"/>
      <c r="F117" s="172"/>
      <c r="G117" s="172"/>
      <c r="H117" s="151" t="s">
        <v>481</v>
      </c>
      <c r="I117" s="177" t="s">
        <v>348</v>
      </c>
      <c r="J117" s="72"/>
      <c r="K117" s="72"/>
      <c r="L117" s="72"/>
      <c r="M117" s="163"/>
      <c r="N117" s="72"/>
      <c r="O117" s="72"/>
      <c r="P117" s="72">
        <v>4</v>
      </c>
      <c r="Q117" s="184"/>
      <c r="R117" s="172"/>
      <c r="S117" s="177" t="s">
        <v>402</v>
      </c>
    </row>
    <row r="118" ht="15" customHeight="1" spans="1:19">
      <c r="A118" s="68"/>
      <c r="B118" s="68"/>
      <c r="C118" s="169"/>
      <c r="D118" s="170"/>
      <c r="E118" s="171"/>
      <c r="F118" s="172"/>
      <c r="G118" s="172"/>
      <c r="H118" s="151" t="s">
        <v>482</v>
      </c>
      <c r="I118" s="177" t="s">
        <v>342</v>
      </c>
      <c r="J118" s="72"/>
      <c r="K118" s="163"/>
      <c r="L118" s="72"/>
      <c r="M118" s="72"/>
      <c r="N118" s="72"/>
      <c r="O118" s="72"/>
      <c r="P118" s="72">
        <v>2</v>
      </c>
      <c r="Q118" s="184"/>
      <c r="R118" s="172"/>
      <c r="S118" s="177" t="s">
        <v>402</v>
      </c>
    </row>
    <row r="119" ht="18" customHeight="1" spans="1:19">
      <c r="A119" s="68"/>
      <c r="B119" s="68"/>
      <c r="C119" s="68" t="s">
        <v>451</v>
      </c>
      <c r="D119" s="134" t="s">
        <v>474</v>
      </c>
      <c r="E119" s="72">
        <v>2</v>
      </c>
      <c r="F119" s="72">
        <v>6</v>
      </c>
      <c r="G119" s="173" t="s">
        <v>474</v>
      </c>
      <c r="H119" s="151" t="s">
        <v>483</v>
      </c>
      <c r="I119" s="177" t="s">
        <v>348</v>
      </c>
      <c r="J119" s="72"/>
      <c r="K119" s="72"/>
      <c r="L119" s="72"/>
      <c r="M119" s="163"/>
      <c r="N119" s="72"/>
      <c r="O119" s="72"/>
      <c r="P119" s="72">
        <v>4</v>
      </c>
      <c r="Q119" s="72"/>
      <c r="R119" s="177" t="s">
        <v>380</v>
      </c>
      <c r="S119" s="177" t="s">
        <v>402</v>
      </c>
    </row>
    <row r="120" ht="18" customHeight="1" spans="1:19">
      <c r="A120" s="68"/>
      <c r="B120" s="68"/>
      <c r="C120" s="68"/>
      <c r="D120" s="134"/>
      <c r="E120" s="72"/>
      <c r="F120" s="72"/>
      <c r="G120" s="173"/>
      <c r="H120" s="151" t="s">
        <v>484</v>
      </c>
      <c r="I120" s="177" t="s">
        <v>342</v>
      </c>
      <c r="J120" s="72"/>
      <c r="K120" s="72"/>
      <c r="L120" s="72"/>
      <c r="M120" s="163"/>
      <c r="N120" s="72"/>
      <c r="O120" s="72"/>
      <c r="P120" s="72">
        <v>2</v>
      </c>
      <c r="Q120" s="72"/>
      <c r="R120" s="72"/>
      <c r="S120" s="177" t="s">
        <v>402</v>
      </c>
    </row>
    <row r="121" ht="36" customHeight="1" spans="1:19">
      <c r="A121" s="68"/>
      <c r="B121" s="127" t="s">
        <v>485</v>
      </c>
      <c r="C121" s="174" t="s">
        <v>486</v>
      </c>
      <c r="D121" s="175"/>
      <c r="E121" s="175"/>
      <c r="F121" s="175"/>
      <c r="G121" s="175"/>
      <c r="H121" s="175"/>
      <c r="I121" s="175"/>
      <c r="J121" s="175"/>
      <c r="K121" s="175"/>
      <c r="L121" s="175"/>
      <c r="M121" s="175"/>
      <c r="N121" s="175"/>
      <c r="O121" s="175"/>
      <c r="P121" s="175"/>
      <c r="Q121" s="175"/>
      <c r="R121" s="175"/>
      <c r="S121" s="175"/>
    </row>
    <row r="122" ht="17.25" customHeight="1" spans="1:19">
      <c r="A122" s="68"/>
      <c r="B122" s="115" t="s">
        <v>487</v>
      </c>
      <c r="C122" s="136" t="s">
        <v>488</v>
      </c>
      <c r="D122" s="162" t="s">
        <v>474</v>
      </c>
      <c r="E122" s="136">
        <v>2</v>
      </c>
      <c r="F122" s="135">
        <v>4</v>
      </c>
      <c r="G122" s="135" t="s">
        <v>474</v>
      </c>
      <c r="H122" s="127" t="s">
        <v>489</v>
      </c>
      <c r="I122" s="115" t="s">
        <v>342</v>
      </c>
      <c r="J122" s="68"/>
      <c r="K122" s="68"/>
      <c r="L122" s="68"/>
      <c r="M122" s="136"/>
      <c r="N122" s="68"/>
      <c r="O122" s="68">
        <v>2</v>
      </c>
      <c r="P122" s="68"/>
      <c r="Q122" s="68"/>
      <c r="R122" s="115" t="s">
        <v>380</v>
      </c>
      <c r="S122" s="115" t="s">
        <v>402</v>
      </c>
    </row>
    <row r="123" ht="17.25" customHeight="1" spans="1:19">
      <c r="A123" s="68"/>
      <c r="B123" s="68"/>
      <c r="C123" s="136"/>
      <c r="D123" s="162"/>
      <c r="E123" s="136"/>
      <c r="F123" s="135"/>
      <c r="G123" s="135"/>
      <c r="H123" s="127" t="s">
        <v>490</v>
      </c>
      <c r="I123" s="115" t="s">
        <v>342</v>
      </c>
      <c r="J123" s="68"/>
      <c r="K123" s="68"/>
      <c r="L123" s="68"/>
      <c r="M123" s="136"/>
      <c r="N123" s="68"/>
      <c r="O123" s="68">
        <v>2</v>
      </c>
      <c r="P123" s="68"/>
      <c r="Q123" s="68"/>
      <c r="R123" s="68"/>
      <c r="S123" s="115" t="s">
        <v>402</v>
      </c>
    </row>
    <row r="124" ht="16.5" customHeight="1" spans="1:19">
      <c r="A124" s="68"/>
      <c r="B124" s="68"/>
      <c r="C124" s="68" t="s">
        <v>491</v>
      </c>
      <c r="D124" s="134" t="s">
        <v>474</v>
      </c>
      <c r="E124" s="68">
        <v>4</v>
      </c>
      <c r="F124" s="68">
        <v>16</v>
      </c>
      <c r="G124" s="134" t="s">
        <v>474</v>
      </c>
      <c r="H124" s="127" t="s">
        <v>492</v>
      </c>
      <c r="I124" s="115" t="s">
        <v>342</v>
      </c>
      <c r="J124" s="68"/>
      <c r="K124" s="68"/>
      <c r="L124" s="68"/>
      <c r="M124" s="68"/>
      <c r="N124" s="68">
        <v>2</v>
      </c>
      <c r="O124" s="68"/>
      <c r="P124" s="68"/>
      <c r="Q124" s="68"/>
      <c r="R124" s="115" t="s">
        <v>380</v>
      </c>
      <c r="S124" s="115" t="s">
        <v>402</v>
      </c>
    </row>
    <row r="125" ht="16.5" customHeight="1" spans="1:19">
      <c r="A125" s="68"/>
      <c r="B125" s="68"/>
      <c r="C125" s="68"/>
      <c r="D125" s="134"/>
      <c r="E125" s="68"/>
      <c r="F125" s="68"/>
      <c r="G125" s="134"/>
      <c r="H125" s="139" t="s">
        <v>493</v>
      </c>
      <c r="I125" s="115" t="s">
        <v>348</v>
      </c>
      <c r="J125" s="68"/>
      <c r="K125" s="68"/>
      <c r="L125" s="68"/>
      <c r="M125" s="68"/>
      <c r="N125" s="68">
        <v>6</v>
      </c>
      <c r="O125" s="68"/>
      <c r="P125" s="68"/>
      <c r="Q125" s="68"/>
      <c r="R125" s="68"/>
      <c r="S125" s="115" t="s">
        <v>402</v>
      </c>
    </row>
    <row r="126" ht="16.5" customHeight="1" spans="1:19">
      <c r="A126" s="68"/>
      <c r="B126" s="68"/>
      <c r="C126" s="68"/>
      <c r="D126" s="134"/>
      <c r="E126" s="68"/>
      <c r="F126" s="68"/>
      <c r="G126" s="134"/>
      <c r="H126" s="127" t="s">
        <v>494</v>
      </c>
      <c r="I126" s="115" t="s">
        <v>348</v>
      </c>
      <c r="J126" s="68"/>
      <c r="K126" s="68"/>
      <c r="L126" s="68"/>
      <c r="M126" s="68"/>
      <c r="N126" s="68">
        <v>4</v>
      </c>
      <c r="O126" s="68"/>
      <c r="P126" s="68"/>
      <c r="Q126" s="68"/>
      <c r="R126" s="68"/>
      <c r="S126" s="115" t="s">
        <v>402</v>
      </c>
    </row>
    <row r="127" ht="16.5" customHeight="1" spans="1:19">
      <c r="A127" s="68"/>
      <c r="B127" s="68"/>
      <c r="C127" s="68"/>
      <c r="D127" s="134"/>
      <c r="E127" s="68"/>
      <c r="F127" s="68"/>
      <c r="G127" s="134"/>
      <c r="H127" s="127" t="s">
        <v>495</v>
      </c>
      <c r="I127" s="115" t="s">
        <v>348</v>
      </c>
      <c r="J127" s="68"/>
      <c r="K127" s="68"/>
      <c r="L127" s="68"/>
      <c r="M127" s="68"/>
      <c r="N127" s="68">
        <v>4</v>
      </c>
      <c r="O127" s="68"/>
      <c r="P127" s="68"/>
      <c r="Q127" s="68"/>
      <c r="R127" s="68"/>
      <c r="S127" s="115" t="s">
        <v>402</v>
      </c>
    </row>
    <row r="128" ht="16.5" customHeight="1" spans="1:19">
      <c r="A128" s="68"/>
      <c r="B128" s="68"/>
      <c r="C128" s="67" t="s">
        <v>496</v>
      </c>
      <c r="D128" s="67" t="s">
        <v>474</v>
      </c>
      <c r="E128" s="176">
        <v>5</v>
      </c>
      <c r="F128" s="176">
        <v>10</v>
      </c>
      <c r="G128" s="67" t="s">
        <v>474</v>
      </c>
      <c r="H128" s="127" t="s">
        <v>497</v>
      </c>
      <c r="I128" s="115" t="s">
        <v>348</v>
      </c>
      <c r="J128" s="68"/>
      <c r="K128" s="68"/>
      <c r="L128" s="68"/>
      <c r="M128" s="136"/>
      <c r="N128" s="68">
        <v>2</v>
      </c>
      <c r="O128" s="68"/>
      <c r="P128" s="68"/>
      <c r="Q128" s="68"/>
      <c r="R128" s="115" t="s">
        <v>380</v>
      </c>
      <c r="S128" s="115" t="s">
        <v>402</v>
      </c>
    </row>
    <row r="129" ht="16.5" customHeight="1" spans="1:19">
      <c r="A129" s="68"/>
      <c r="B129" s="68"/>
      <c r="C129" s="67"/>
      <c r="D129" s="67"/>
      <c r="E129" s="176"/>
      <c r="F129" s="176"/>
      <c r="G129" s="67"/>
      <c r="H129" s="127" t="s">
        <v>498</v>
      </c>
      <c r="I129" s="115" t="s">
        <v>342</v>
      </c>
      <c r="J129" s="68"/>
      <c r="K129" s="68"/>
      <c r="L129" s="68"/>
      <c r="M129" s="136"/>
      <c r="N129" s="68">
        <v>2</v>
      </c>
      <c r="O129" s="68"/>
      <c r="P129" s="68"/>
      <c r="Q129" s="68"/>
      <c r="R129" s="68"/>
      <c r="S129" s="115" t="s">
        <v>402</v>
      </c>
    </row>
    <row r="130" ht="16.5" customHeight="1" spans="1:19">
      <c r="A130" s="68"/>
      <c r="B130" s="68"/>
      <c r="C130" s="67"/>
      <c r="D130" s="67"/>
      <c r="E130" s="176"/>
      <c r="F130" s="176"/>
      <c r="G130" s="67"/>
      <c r="H130" s="127" t="s">
        <v>499</v>
      </c>
      <c r="I130" s="115" t="s">
        <v>342</v>
      </c>
      <c r="J130" s="68"/>
      <c r="K130" s="68"/>
      <c r="L130" s="68"/>
      <c r="M130" s="136"/>
      <c r="N130" s="68">
        <v>2</v>
      </c>
      <c r="O130" s="68"/>
      <c r="P130" s="68"/>
      <c r="Q130" s="68"/>
      <c r="R130" s="68"/>
      <c r="S130" s="115" t="s">
        <v>402</v>
      </c>
    </row>
    <row r="131" ht="16.5" customHeight="1" spans="1:19">
      <c r="A131" s="68"/>
      <c r="B131" s="68"/>
      <c r="C131" s="67"/>
      <c r="D131" s="67"/>
      <c r="E131" s="176"/>
      <c r="F131" s="176"/>
      <c r="G131" s="67"/>
      <c r="H131" s="127" t="s">
        <v>500</v>
      </c>
      <c r="I131" s="115" t="s">
        <v>348</v>
      </c>
      <c r="J131" s="68"/>
      <c r="K131" s="68"/>
      <c r="L131" s="68"/>
      <c r="M131" s="136"/>
      <c r="N131" s="68">
        <v>2</v>
      </c>
      <c r="O131" s="68"/>
      <c r="P131" s="68"/>
      <c r="Q131" s="68"/>
      <c r="R131" s="68"/>
      <c r="S131" s="115" t="s">
        <v>402</v>
      </c>
    </row>
    <row r="132" ht="16.5" customHeight="1" spans="1:19">
      <c r="A132" s="68"/>
      <c r="B132" s="68"/>
      <c r="C132" s="67"/>
      <c r="D132" s="67"/>
      <c r="E132" s="176"/>
      <c r="F132" s="176"/>
      <c r="G132" s="67"/>
      <c r="H132" s="127" t="s">
        <v>501</v>
      </c>
      <c r="I132" s="115" t="s">
        <v>342</v>
      </c>
      <c r="J132" s="68"/>
      <c r="K132" s="68"/>
      <c r="L132" s="68"/>
      <c r="M132" s="68"/>
      <c r="N132" s="68">
        <v>2</v>
      </c>
      <c r="O132" s="68"/>
      <c r="P132" s="68"/>
      <c r="Q132" s="68"/>
      <c r="R132" s="68"/>
      <c r="S132" s="115" t="s">
        <v>402</v>
      </c>
    </row>
    <row r="133" ht="36" customHeight="1" spans="1:19">
      <c r="A133" s="68"/>
      <c r="B133" s="115" t="s">
        <v>485</v>
      </c>
      <c r="C133" s="174" t="s">
        <v>502</v>
      </c>
      <c r="D133" s="175"/>
      <c r="E133" s="175"/>
      <c r="F133" s="175"/>
      <c r="G133" s="175"/>
      <c r="H133" s="175"/>
      <c r="I133" s="175"/>
      <c r="J133" s="175"/>
      <c r="K133" s="175"/>
      <c r="L133" s="175"/>
      <c r="M133" s="175"/>
      <c r="N133" s="175"/>
      <c r="O133" s="175"/>
      <c r="P133" s="175"/>
      <c r="Q133" s="175"/>
      <c r="R133" s="175"/>
      <c r="S133" s="175"/>
    </row>
    <row r="134" ht="15" customHeight="1" spans="1:19">
      <c r="A134" s="115" t="s">
        <v>503</v>
      </c>
      <c r="B134" s="115" t="s">
        <v>504</v>
      </c>
      <c r="C134" s="136" t="s">
        <v>505</v>
      </c>
      <c r="D134" s="162" t="s">
        <v>474</v>
      </c>
      <c r="E134" s="136">
        <v>3</v>
      </c>
      <c r="F134" s="135">
        <v>22</v>
      </c>
      <c r="G134" s="135" t="s">
        <v>474</v>
      </c>
      <c r="H134" s="185" t="s">
        <v>506</v>
      </c>
      <c r="I134" s="194" t="s">
        <v>346</v>
      </c>
      <c r="J134" s="68"/>
      <c r="K134" s="68"/>
      <c r="L134" s="68"/>
      <c r="M134" s="136"/>
      <c r="N134" s="68">
        <v>2</v>
      </c>
      <c r="O134" s="68"/>
      <c r="P134" s="68"/>
      <c r="Q134" s="68"/>
      <c r="R134" s="115" t="s">
        <v>380</v>
      </c>
      <c r="S134" s="115" t="s">
        <v>402</v>
      </c>
    </row>
    <row r="135" ht="21" customHeight="1" spans="1:19">
      <c r="A135" s="68"/>
      <c r="B135" s="68"/>
      <c r="C135" s="136"/>
      <c r="D135" s="162"/>
      <c r="E135" s="136"/>
      <c r="F135" s="135"/>
      <c r="G135" s="135"/>
      <c r="H135" s="186" t="s">
        <v>507</v>
      </c>
      <c r="I135" s="194" t="s">
        <v>346</v>
      </c>
      <c r="J135" s="68"/>
      <c r="K135" s="68"/>
      <c r="L135" s="68"/>
      <c r="M135" s="136"/>
      <c r="N135" s="68">
        <v>2</v>
      </c>
      <c r="O135" s="68"/>
      <c r="P135" s="68"/>
      <c r="Q135" s="68"/>
      <c r="R135" s="68"/>
      <c r="S135" s="115" t="s">
        <v>402</v>
      </c>
    </row>
    <row r="136" ht="47.25" customHeight="1" spans="1:19">
      <c r="A136" s="68"/>
      <c r="B136" s="68"/>
      <c r="C136" s="136"/>
      <c r="D136" s="162"/>
      <c r="E136" s="136"/>
      <c r="F136" s="135"/>
      <c r="G136" s="135"/>
      <c r="H136" s="187" t="s">
        <v>508</v>
      </c>
      <c r="I136" s="194" t="s">
        <v>348</v>
      </c>
      <c r="J136" s="68"/>
      <c r="K136" s="68"/>
      <c r="L136" s="68"/>
      <c r="M136" s="136"/>
      <c r="N136" s="68">
        <v>18</v>
      </c>
      <c r="O136" s="68"/>
      <c r="P136" s="68"/>
      <c r="Q136" s="68"/>
      <c r="R136" s="68"/>
      <c r="S136" s="115" t="s">
        <v>402</v>
      </c>
    </row>
    <row r="137" ht="21" customHeight="1" spans="1:19">
      <c r="A137" s="68"/>
      <c r="B137" s="68"/>
      <c r="C137" s="68" t="s">
        <v>509</v>
      </c>
      <c r="D137" s="134" t="s">
        <v>474</v>
      </c>
      <c r="E137" s="68">
        <v>5</v>
      </c>
      <c r="F137" s="68">
        <v>20</v>
      </c>
      <c r="G137" s="134" t="s">
        <v>474</v>
      </c>
      <c r="H137" s="188" t="s">
        <v>510</v>
      </c>
      <c r="I137" s="195" t="s">
        <v>348</v>
      </c>
      <c r="J137" s="68"/>
      <c r="K137" s="68"/>
      <c r="L137" s="68"/>
      <c r="M137" s="68"/>
      <c r="N137" s="68"/>
      <c r="O137" s="68"/>
      <c r="P137" s="196">
        <v>6</v>
      </c>
      <c r="Q137" s="68"/>
      <c r="R137" s="115" t="s">
        <v>380</v>
      </c>
      <c r="S137" s="115" t="s">
        <v>402</v>
      </c>
    </row>
    <row r="138" ht="15" customHeight="1" spans="1:19">
      <c r="A138" s="68"/>
      <c r="B138" s="68"/>
      <c r="C138" s="68"/>
      <c r="D138" s="134"/>
      <c r="E138" s="68"/>
      <c r="F138" s="68"/>
      <c r="G138" s="134"/>
      <c r="H138" s="189" t="s">
        <v>511</v>
      </c>
      <c r="I138" s="195" t="s">
        <v>348</v>
      </c>
      <c r="J138" s="68"/>
      <c r="K138" s="68"/>
      <c r="L138" s="68"/>
      <c r="M138" s="68"/>
      <c r="N138" s="68"/>
      <c r="O138" s="68"/>
      <c r="P138" s="196">
        <v>4</v>
      </c>
      <c r="Q138" s="68"/>
      <c r="R138" s="68"/>
      <c r="S138" s="115" t="s">
        <v>402</v>
      </c>
    </row>
    <row r="139" ht="15" customHeight="1" spans="1:19">
      <c r="A139" s="68"/>
      <c r="B139" s="68"/>
      <c r="C139" s="68"/>
      <c r="D139" s="134"/>
      <c r="E139" s="68"/>
      <c r="F139" s="68"/>
      <c r="G139" s="134"/>
      <c r="H139" s="190" t="s">
        <v>512</v>
      </c>
      <c r="I139" s="195" t="s">
        <v>348</v>
      </c>
      <c r="J139" s="68"/>
      <c r="K139" s="68"/>
      <c r="L139" s="68"/>
      <c r="M139" s="68"/>
      <c r="N139" s="68"/>
      <c r="O139" s="68"/>
      <c r="P139" s="196">
        <v>4</v>
      </c>
      <c r="Q139" s="68"/>
      <c r="R139" s="68"/>
      <c r="S139" s="115" t="s">
        <v>402</v>
      </c>
    </row>
    <row r="140" ht="21.75" customHeight="1" spans="1:19">
      <c r="A140" s="68"/>
      <c r="B140" s="68"/>
      <c r="C140" s="68"/>
      <c r="D140" s="134"/>
      <c r="E140" s="68"/>
      <c r="F140" s="68"/>
      <c r="G140" s="134"/>
      <c r="H140" s="190" t="s">
        <v>513</v>
      </c>
      <c r="I140" s="195" t="s">
        <v>348</v>
      </c>
      <c r="J140" s="68"/>
      <c r="K140" s="68"/>
      <c r="L140" s="68"/>
      <c r="M140" s="68"/>
      <c r="N140" s="68"/>
      <c r="O140" s="68"/>
      <c r="P140" s="196">
        <v>2</v>
      </c>
      <c r="Q140" s="68"/>
      <c r="R140" s="68"/>
      <c r="S140" s="115" t="s">
        <v>402</v>
      </c>
    </row>
    <row r="141" ht="15" customHeight="1" spans="1:19">
      <c r="A141" s="68"/>
      <c r="B141" s="68"/>
      <c r="C141" s="68"/>
      <c r="D141" s="134"/>
      <c r="E141" s="68"/>
      <c r="F141" s="68"/>
      <c r="G141" s="134"/>
      <c r="H141" s="190" t="s">
        <v>514</v>
      </c>
      <c r="I141" s="195" t="s">
        <v>348</v>
      </c>
      <c r="J141" s="68"/>
      <c r="K141" s="68"/>
      <c r="L141" s="68"/>
      <c r="M141" s="68"/>
      <c r="N141" s="68"/>
      <c r="O141" s="68"/>
      <c r="P141" s="196">
        <v>4</v>
      </c>
      <c r="Q141" s="68"/>
      <c r="R141" s="68"/>
      <c r="S141" s="115" t="s">
        <v>402</v>
      </c>
    </row>
    <row r="142" ht="33" customHeight="1" spans="1:19">
      <c r="A142" s="68"/>
      <c r="B142" s="141" t="s">
        <v>485</v>
      </c>
      <c r="C142" s="174" t="s">
        <v>515</v>
      </c>
      <c r="D142" s="175"/>
      <c r="E142" s="175"/>
      <c r="F142" s="175"/>
      <c r="G142" s="175"/>
      <c r="H142" s="175"/>
      <c r="I142" s="175"/>
      <c r="J142" s="175"/>
      <c r="K142" s="175"/>
      <c r="L142" s="175"/>
      <c r="M142" s="175"/>
      <c r="N142" s="175"/>
      <c r="O142" s="175"/>
      <c r="P142" s="175"/>
      <c r="Q142" s="175"/>
      <c r="R142" s="175"/>
      <c r="S142" s="175"/>
    </row>
    <row r="143" ht="15" customHeight="1" spans="1:19">
      <c r="A143" s="68"/>
      <c r="B143" s="132"/>
      <c r="C143" s="191" t="s">
        <v>415</v>
      </c>
      <c r="D143" s="104" t="s">
        <v>474</v>
      </c>
      <c r="E143" s="135">
        <v>27</v>
      </c>
      <c r="F143" s="135">
        <v>110</v>
      </c>
      <c r="G143" s="135" t="s">
        <v>474</v>
      </c>
      <c r="H143" s="139"/>
      <c r="I143" s="135"/>
      <c r="J143" s="135"/>
      <c r="K143" s="135"/>
      <c r="L143" s="135"/>
      <c r="M143" s="135"/>
      <c r="N143" s="135">
        <v>48</v>
      </c>
      <c r="O143" s="135">
        <v>14</v>
      </c>
      <c r="P143" s="135">
        <v>48</v>
      </c>
      <c r="Q143" s="135"/>
      <c r="R143" s="135"/>
      <c r="S143" s="68"/>
    </row>
    <row r="144" ht="21.75" customHeight="1" spans="1:19">
      <c r="A144" s="192" t="s">
        <v>516</v>
      </c>
      <c r="B144" s="193"/>
      <c r="C144" s="193"/>
      <c r="D144" s="193"/>
      <c r="E144" s="193"/>
      <c r="F144" s="193"/>
      <c r="G144" s="193"/>
      <c r="H144" s="193"/>
      <c r="I144" s="193"/>
      <c r="J144" s="193"/>
      <c r="K144" s="193"/>
      <c r="L144" s="193"/>
      <c r="M144" s="193"/>
      <c r="N144" s="193"/>
      <c r="O144" s="193"/>
      <c r="P144" s="193"/>
      <c r="Q144" s="193"/>
      <c r="R144" s="193"/>
      <c r="S144" s="193"/>
    </row>
    <row r="145" customFormat="1" ht="22.9" customHeight="1"/>
    <row r="150" customFormat="1" customHeight="1"/>
    <row r="151" customFormat="1" customHeight="1"/>
    <row r="152" customFormat="1" customHeight="1"/>
    <row r="153" customFormat="1" customHeight="1"/>
    <row r="154" customFormat="1" customHeight="1"/>
    <row r="155" customFormat="1" customHeight="1"/>
    <row r="156" customFormat="1" customHeight="1"/>
    <row r="157" customFormat="1" customHeight="1"/>
    <row r="158" customFormat="1" customHeight="1"/>
    <row r="159" customFormat="1" customHeight="1"/>
  </sheetData>
  <mergeCells count="199">
    <mergeCell ref="A1:S1"/>
    <mergeCell ref="A2:S2"/>
    <mergeCell ref="J3:Q3"/>
    <mergeCell ref="J4:K4"/>
    <mergeCell ref="L4:M4"/>
    <mergeCell ref="N4:O4"/>
    <mergeCell ref="P4:Q4"/>
    <mergeCell ref="C121:S121"/>
    <mergeCell ref="C133:S133"/>
    <mergeCell ref="C142:S142"/>
    <mergeCell ref="A144:S144"/>
    <mergeCell ref="A6:A52"/>
    <mergeCell ref="A53:A68"/>
    <mergeCell ref="A69:A90"/>
    <mergeCell ref="A91:A97"/>
    <mergeCell ref="A98:A111"/>
    <mergeCell ref="A112:A133"/>
    <mergeCell ref="A134:A143"/>
    <mergeCell ref="B6:B52"/>
    <mergeCell ref="B53:B68"/>
    <mergeCell ref="B69:B90"/>
    <mergeCell ref="B91:B97"/>
    <mergeCell ref="B98:B103"/>
    <mergeCell ref="B104:B111"/>
    <mergeCell ref="B112:B120"/>
    <mergeCell ref="B122:B132"/>
    <mergeCell ref="B134:B141"/>
    <mergeCell ref="B142:B143"/>
    <mergeCell ref="C3:C5"/>
    <mergeCell ref="C6:C23"/>
    <mergeCell ref="C24:C28"/>
    <mergeCell ref="C29:C36"/>
    <mergeCell ref="C37:C44"/>
    <mergeCell ref="C45:C52"/>
    <mergeCell ref="C53:C56"/>
    <mergeCell ref="C57:C67"/>
    <mergeCell ref="C69:C71"/>
    <mergeCell ref="C72:C75"/>
    <mergeCell ref="C76:C89"/>
    <mergeCell ref="C91:C92"/>
    <mergeCell ref="C94:C95"/>
    <mergeCell ref="C96:C97"/>
    <mergeCell ref="C98:C99"/>
    <mergeCell ref="C100:C101"/>
    <mergeCell ref="C102:C103"/>
    <mergeCell ref="C104:C107"/>
    <mergeCell ref="C108:C110"/>
    <mergeCell ref="C112:C115"/>
    <mergeCell ref="C116:C118"/>
    <mergeCell ref="C119:C120"/>
    <mergeCell ref="C122:C123"/>
    <mergeCell ref="C124:C127"/>
    <mergeCell ref="C128:C132"/>
    <mergeCell ref="C134:C136"/>
    <mergeCell ref="C137:C141"/>
    <mergeCell ref="D3:D5"/>
    <mergeCell ref="D6:D23"/>
    <mergeCell ref="D24:D28"/>
    <mergeCell ref="D29:D36"/>
    <mergeCell ref="D37:D44"/>
    <mergeCell ref="D45:D52"/>
    <mergeCell ref="D53:D56"/>
    <mergeCell ref="D57:D67"/>
    <mergeCell ref="D69:D71"/>
    <mergeCell ref="D72:D75"/>
    <mergeCell ref="D76:D89"/>
    <mergeCell ref="D91:D92"/>
    <mergeCell ref="D94:D95"/>
    <mergeCell ref="D96:D97"/>
    <mergeCell ref="D98:D99"/>
    <mergeCell ref="D100:D101"/>
    <mergeCell ref="D102:D103"/>
    <mergeCell ref="D104:D107"/>
    <mergeCell ref="D108:D110"/>
    <mergeCell ref="D112:D115"/>
    <mergeCell ref="D116:D118"/>
    <mergeCell ref="D119:D120"/>
    <mergeCell ref="D122:D123"/>
    <mergeCell ref="D124:D127"/>
    <mergeCell ref="D128:D132"/>
    <mergeCell ref="D134:D136"/>
    <mergeCell ref="D137:D141"/>
    <mergeCell ref="E3:E5"/>
    <mergeCell ref="E6:E23"/>
    <mergeCell ref="E24:E28"/>
    <mergeCell ref="E29:E36"/>
    <mergeCell ref="E37:E44"/>
    <mergeCell ref="E45:E52"/>
    <mergeCell ref="E53:E56"/>
    <mergeCell ref="E57:E67"/>
    <mergeCell ref="E69:E71"/>
    <mergeCell ref="E72:E75"/>
    <mergeCell ref="E76:E89"/>
    <mergeCell ref="E91:E92"/>
    <mergeCell ref="E94:E95"/>
    <mergeCell ref="E96:E97"/>
    <mergeCell ref="E98:E99"/>
    <mergeCell ref="E100:E101"/>
    <mergeCell ref="E102:E103"/>
    <mergeCell ref="E104:E107"/>
    <mergeCell ref="E108:E110"/>
    <mergeCell ref="E112:E115"/>
    <mergeCell ref="E116:E118"/>
    <mergeCell ref="E119:E120"/>
    <mergeCell ref="E122:E123"/>
    <mergeCell ref="E124:E127"/>
    <mergeCell ref="E128:E132"/>
    <mergeCell ref="E134:E136"/>
    <mergeCell ref="E137:E141"/>
    <mergeCell ref="F3:F5"/>
    <mergeCell ref="F6:F23"/>
    <mergeCell ref="F24:F28"/>
    <mergeCell ref="F29:F36"/>
    <mergeCell ref="F37:F44"/>
    <mergeCell ref="F45:F52"/>
    <mergeCell ref="F53:F56"/>
    <mergeCell ref="F57:F67"/>
    <mergeCell ref="F69:F71"/>
    <mergeCell ref="F72:F75"/>
    <mergeCell ref="F76:F89"/>
    <mergeCell ref="F91:F92"/>
    <mergeCell ref="F94:F95"/>
    <mergeCell ref="F96:F97"/>
    <mergeCell ref="F98:F99"/>
    <mergeCell ref="F100:F101"/>
    <mergeCell ref="F102:F103"/>
    <mergeCell ref="F104:F107"/>
    <mergeCell ref="F108:F110"/>
    <mergeCell ref="F112:F115"/>
    <mergeCell ref="F116:F118"/>
    <mergeCell ref="F119:F120"/>
    <mergeCell ref="F122:F123"/>
    <mergeCell ref="F124:F127"/>
    <mergeCell ref="F128:F132"/>
    <mergeCell ref="F134:F136"/>
    <mergeCell ref="F137:F141"/>
    <mergeCell ref="G3:G5"/>
    <mergeCell ref="G6:G23"/>
    <mergeCell ref="G24:G28"/>
    <mergeCell ref="G29:G36"/>
    <mergeCell ref="G37:G44"/>
    <mergeCell ref="G45:G52"/>
    <mergeCell ref="G53:G56"/>
    <mergeCell ref="G57:G67"/>
    <mergeCell ref="G69:G71"/>
    <mergeCell ref="G72:G75"/>
    <mergeCell ref="G76:G89"/>
    <mergeCell ref="G91:G92"/>
    <mergeCell ref="G94:G95"/>
    <mergeCell ref="G96:G97"/>
    <mergeCell ref="G98:G99"/>
    <mergeCell ref="G100:G101"/>
    <mergeCell ref="G102:G103"/>
    <mergeCell ref="G104:G107"/>
    <mergeCell ref="G108:G110"/>
    <mergeCell ref="G112:G115"/>
    <mergeCell ref="G116:G118"/>
    <mergeCell ref="G119:G120"/>
    <mergeCell ref="G122:G123"/>
    <mergeCell ref="G124:G127"/>
    <mergeCell ref="G128:G132"/>
    <mergeCell ref="G134:G136"/>
    <mergeCell ref="G137:G141"/>
    <mergeCell ref="H3:H5"/>
    <mergeCell ref="I3:I5"/>
    <mergeCell ref="R3:R5"/>
    <mergeCell ref="R6:R23"/>
    <mergeCell ref="R24:R28"/>
    <mergeCell ref="R29:R36"/>
    <mergeCell ref="R37:R44"/>
    <mergeCell ref="R45:R52"/>
    <mergeCell ref="R53:R56"/>
    <mergeCell ref="R57:R67"/>
    <mergeCell ref="R69:R71"/>
    <mergeCell ref="R72:R75"/>
    <mergeCell ref="R76:R89"/>
    <mergeCell ref="R91:R92"/>
    <mergeCell ref="R94:R95"/>
    <mergeCell ref="R96:R97"/>
    <mergeCell ref="R98:R99"/>
    <mergeCell ref="R100:R101"/>
    <mergeCell ref="R102:R103"/>
    <mergeCell ref="R104:R107"/>
    <mergeCell ref="R108:R110"/>
    <mergeCell ref="R112:R115"/>
    <mergeCell ref="R116:R118"/>
    <mergeCell ref="R119:R120"/>
    <mergeCell ref="R122:R123"/>
    <mergeCell ref="R124:R127"/>
    <mergeCell ref="R128:R132"/>
    <mergeCell ref="R134:R136"/>
    <mergeCell ref="R137:R141"/>
    <mergeCell ref="S3:S5"/>
    <mergeCell ref="S11:S12"/>
    <mergeCell ref="S13:S14"/>
    <mergeCell ref="S20:S21"/>
    <mergeCell ref="S22:S23"/>
    <mergeCell ref="S31:S32"/>
    <mergeCell ref="A3:B5"/>
  </mergeCells>
  <printOptions horizontalCentered="1"/>
  <pageMargins left="0.15748031496063" right="0.15748031496063" top="0.62" bottom="0.39370078740157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zoomScale="175" zoomScaleNormal="175" workbookViewId="0">
      <pane ySplit="4" topLeftCell="A41" activePane="bottomLeft" state="frozen"/>
      <selection/>
      <selection pane="bottomLeft" activeCell="E50" sqref="E50"/>
    </sheetView>
  </sheetViews>
  <sheetFormatPr defaultColWidth="9" defaultRowHeight="14.25"/>
  <cols>
    <col min="1" max="1" width="6.625" customWidth="1"/>
    <col min="2" max="2" width="20.625" customWidth="1"/>
    <col min="3" max="4" width="3.75" customWidth="1"/>
    <col min="5" max="5" width="3.875" customWidth="1"/>
    <col min="6" max="6" width="4" customWidth="1"/>
    <col min="7" max="7" width="6.375" customWidth="1"/>
    <col min="8" max="8" width="20.625" customWidth="1"/>
    <col min="9" max="10" width="3.75" customWidth="1"/>
    <col min="11" max="11" width="4.25" customWidth="1"/>
    <col min="12" max="12" width="4.125" customWidth="1"/>
  </cols>
  <sheetData>
    <row r="1" ht="27" customHeight="1" spans="1:12">
      <c r="A1" s="1" t="s">
        <v>517</v>
      </c>
      <c r="B1" s="1"/>
      <c r="C1" s="1"/>
      <c r="D1" s="1"/>
      <c r="E1" s="1"/>
      <c r="F1" s="1"/>
      <c r="G1" s="1"/>
      <c r="H1" s="1"/>
      <c r="I1" s="1"/>
      <c r="J1" s="1"/>
      <c r="K1" s="1"/>
      <c r="L1" s="1"/>
    </row>
    <row r="2" customHeight="1" spans="1:12">
      <c r="A2" s="2" t="s">
        <v>2</v>
      </c>
      <c r="B2" s="2" t="s">
        <v>3</v>
      </c>
      <c r="C2" s="3" t="s">
        <v>327</v>
      </c>
      <c r="D2" s="2" t="s">
        <v>246</v>
      </c>
      <c r="E2" s="2" t="s">
        <v>518</v>
      </c>
      <c r="F2" s="4" t="s">
        <v>519</v>
      </c>
      <c r="G2" s="5" t="s">
        <v>2</v>
      </c>
      <c r="H2" s="2" t="s">
        <v>3</v>
      </c>
      <c r="I2" s="3" t="s">
        <v>327</v>
      </c>
      <c r="J2" s="2" t="s">
        <v>246</v>
      </c>
      <c r="K2" s="2" t="s">
        <v>518</v>
      </c>
      <c r="L2" s="2" t="s">
        <v>519</v>
      </c>
    </row>
    <row r="3" spans="1:12">
      <c r="A3" s="2"/>
      <c r="B3" s="2"/>
      <c r="C3" s="3"/>
      <c r="D3" s="2"/>
      <c r="E3" s="2"/>
      <c r="F3" s="4"/>
      <c r="G3" s="5"/>
      <c r="H3" s="2"/>
      <c r="I3" s="3"/>
      <c r="J3" s="2"/>
      <c r="K3" s="2"/>
      <c r="L3" s="2"/>
    </row>
    <row r="4" spans="1:12">
      <c r="A4" s="2"/>
      <c r="B4" s="2"/>
      <c r="C4" s="3"/>
      <c r="D4" s="2"/>
      <c r="E4" s="2"/>
      <c r="F4" s="4"/>
      <c r="G4" s="5"/>
      <c r="H4" s="2"/>
      <c r="I4" s="3"/>
      <c r="J4" s="2"/>
      <c r="K4" s="2"/>
      <c r="L4" s="2"/>
    </row>
    <row r="5" spans="1:12">
      <c r="A5" s="6" t="s">
        <v>520</v>
      </c>
      <c r="B5" s="6"/>
      <c r="C5" s="6"/>
      <c r="D5" s="6"/>
      <c r="E5" s="6"/>
      <c r="F5" s="7"/>
      <c r="G5" s="8" t="s">
        <v>521</v>
      </c>
      <c r="H5" s="6"/>
      <c r="I5" s="6"/>
      <c r="J5" s="6"/>
      <c r="K5" s="6"/>
      <c r="L5" s="6"/>
    </row>
    <row r="6" spans="1:12">
      <c r="A6" s="9" t="s">
        <v>20</v>
      </c>
      <c r="B6" s="10" t="s">
        <v>522</v>
      </c>
      <c r="C6" s="11">
        <v>3</v>
      </c>
      <c r="D6" s="12">
        <v>48</v>
      </c>
      <c r="E6" s="12" t="s">
        <v>523</v>
      </c>
      <c r="F6" s="13"/>
      <c r="G6" s="9" t="s">
        <v>30</v>
      </c>
      <c r="H6" s="14" t="s">
        <v>31</v>
      </c>
      <c r="I6" s="11">
        <v>3</v>
      </c>
      <c r="J6" s="12">
        <v>48</v>
      </c>
      <c r="K6" s="22" t="s">
        <v>524</v>
      </c>
      <c r="L6" s="61"/>
    </row>
    <row r="7" spans="1:12">
      <c r="A7" s="9" t="s">
        <v>32</v>
      </c>
      <c r="B7" s="10" t="s">
        <v>525</v>
      </c>
      <c r="C7" s="11">
        <v>0.5</v>
      </c>
      <c r="D7" s="12">
        <v>8</v>
      </c>
      <c r="E7" s="12" t="s">
        <v>523</v>
      </c>
      <c r="F7" s="13"/>
      <c r="G7" s="9" t="s">
        <v>42</v>
      </c>
      <c r="H7" s="14" t="s">
        <v>526</v>
      </c>
      <c r="I7" s="11">
        <v>2.5</v>
      </c>
      <c r="J7" s="12">
        <v>40</v>
      </c>
      <c r="K7" s="22" t="s">
        <v>524</v>
      </c>
      <c r="L7" s="61"/>
    </row>
    <row r="8" spans="1:12">
      <c r="A8" s="9" t="s">
        <v>40</v>
      </c>
      <c r="B8" s="10" t="s">
        <v>527</v>
      </c>
      <c r="C8" s="11">
        <v>2.5</v>
      </c>
      <c r="D8" s="12">
        <v>40</v>
      </c>
      <c r="E8" s="12" t="s">
        <v>523</v>
      </c>
      <c r="F8" s="13"/>
      <c r="G8" s="9" t="s">
        <v>50</v>
      </c>
      <c r="H8" s="14" t="s">
        <v>528</v>
      </c>
      <c r="I8" s="11">
        <v>1</v>
      </c>
      <c r="J8" s="12">
        <v>36</v>
      </c>
      <c r="K8" s="22" t="s">
        <v>524</v>
      </c>
      <c r="L8" s="61"/>
    </row>
    <row r="9" spans="1:12">
      <c r="A9" s="9" t="s">
        <v>48</v>
      </c>
      <c r="B9" s="10" t="s">
        <v>529</v>
      </c>
      <c r="C9" s="11">
        <v>1</v>
      </c>
      <c r="D9" s="12">
        <v>36</v>
      </c>
      <c r="E9" s="12" t="s">
        <v>523</v>
      </c>
      <c r="F9" s="15"/>
      <c r="G9" s="12" t="s">
        <v>60</v>
      </c>
      <c r="H9" s="16" t="s">
        <v>530</v>
      </c>
      <c r="I9" s="11">
        <v>5.5</v>
      </c>
      <c r="J9" s="12">
        <v>88</v>
      </c>
      <c r="K9" s="22" t="s">
        <v>524</v>
      </c>
      <c r="L9" s="62"/>
    </row>
    <row r="10" spans="1:12">
      <c r="A10" s="9" t="s">
        <v>531</v>
      </c>
      <c r="B10" s="10" t="s">
        <v>532</v>
      </c>
      <c r="C10" s="11">
        <v>2</v>
      </c>
      <c r="D10" s="12">
        <v>36</v>
      </c>
      <c r="E10" s="12" t="s">
        <v>523</v>
      </c>
      <c r="F10" s="15"/>
      <c r="G10" s="12" t="s">
        <v>62</v>
      </c>
      <c r="H10" s="16" t="s">
        <v>533</v>
      </c>
      <c r="I10" s="11">
        <v>3</v>
      </c>
      <c r="J10" s="12">
        <v>48</v>
      </c>
      <c r="K10" s="22" t="s">
        <v>524</v>
      </c>
      <c r="L10" s="62"/>
    </row>
    <row r="11" spans="1:12">
      <c r="A11" s="9" t="s">
        <v>58</v>
      </c>
      <c r="B11" s="17" t="s">
        <v>534</v>
      </c>
      <c r="C11" s="11">
        <v>5.5</v>
      </c>
      <c r="D11" s="12">
        <v>88</v>
      </c>
      <c r="E11" s="12" t="s">
        <v>523</v>
      </c>
      <c r="F11" s="13"/>
      <c r="G11" s="12" t="s">
        <v>535</v>
      </c>
      <c r="H11" s="16" t="s">
        <v>536</v>
      </c>
      <c r="I11" s="25">
        <v>1.5</v>
      </c>
      <c r="J11" s="12">
        <v>48</v>
      </c>
      <c r="K11" s="22" t="s">
        <v>524</v>
      </c>
      <c r="L11" s="61"/>
    </row>
    <row r="12" spans="1:12">
      <c r="A12" s="9" t="s">
        <v>66</v>
      </c>
      <c r="B12" s="17" t="s">
        <v>537</v>
      </c>
      <c r="C12" s="11">
        <v>3.5</v>
      </c>
      <c r="D12" s="12">
        <v>56</v>
      </c>
      <c r="E12" s="12" t="s">
        <v>523</v>
      </c>
      <c r="F12" s="13"/>
      <c r="G12" s="12" t="s">
        <v>86</v>
      </c>
      <c r="H12" s="17" t="s">
        <v>538</v>
      </c>
      <c r="I12" s="25">
        <v>2</v>
      </c>
      <c r="J12" s="12">
        <v>16</v>
      </c>
      <c r="K12" s="22" t="s">
        <v>539</v>
      </c>
      <c r="L12" s="61"/>
    </row>
    <row r="13" spans="1:12">
      <c r="A13" s="9" t="s">
        <v>68</v>
      </c>
      <c r="B13" s="17" t="s">
        <v>540</v>
      </c>
      <c r="C13" s="11">
        <v>3</v>
      </c>
      <c r="D13" s="12">
        <v>48</v>
      </c>
      <c r="E13" s="12" t="s">
        <v>523</v>
      </c>
      <c r="F13" s="13"/>
      <c r="G13" s="9" t="s">
        <v>225</v>
      </c>
      <c r="H13" s="14" t="s">
        <v>541</v>
      </c>
      <c r="I13" s="11">
        <v>1.5</v>
      </c>
      <c r="J13" s="12">
        <v>24</v>
      </c>
      <c r="K13" s="22" t="s">
        <v>524</v>
      </c>
      <c r="L13" s="61"/>
    </row>
    <row r="14" spans="1:12">
      <c r="A14" s="9" t="s">
        <v>122</v>
      </c>
      <c r="B14" s="17" t="s">
        <v>542</v>
      </c>
      <c r="C14" s="11">
        <v>1</v>
      </c>
      <c r="D14" s="12">
        <v>16</v>
      </c>
      <c r="E14" s="12" t="s">
        <v>543</v>
      </c>
      <c r="F14" s="13"/>
      <c r="G14" s="18" t="s">
        <v>124</v>
      </c>
      <c r="H14" s="19" t="s">
        <v>125</v>
      </c>
      <c r="I14" s="63">
        <v>1.5</v>
      </c>
      <c r="J14" s="18">
        <v>24</v>
      </c>
      <c r="K14" s="64" t="s">
        <v>524</v>
      </c>
      <c r="L14" s="61"/>
    </row>
    <row r="15" spans="1:12">
      <c r="A15" s="9" t="s">
        <v>531</v>
      </c>
      <c r="B15" s="17" t="s">
        <v>544</v>
      </c>
      <c r="C15" s="11">
        <v>2</v>
      </c>
      <c r="D15" s="12" t="s">
        <v>263</v>
      </c>
      <c r="E15" s="12" t="s">
        <v>523</v>
      </c>
      <c r="F15" s="13"/>
      <c r="G15" s="12" t="s">
        <v>84</v>
      </c>
      <c r="H15" s="16" t="s">
        <v>545</v>
      </c>
      <c r="I15" s="45">
        <v>2</v>
      </c>
      <c r="J15" s="12">
        <v>16</v>
      </c>
      <c r="K15" s="22" t="s">
        <v>539</v>
      </c>
      <c r="L15" s="61"/>
    </row>
    <row r="16" spans="1:12">
      <c r="A16" s="9" t="s">
        <v>546</v>
      </c>
      <c r="B16" s="17" t="s">
        <v>547</v>
      </c>
      <c r="C16" s="11">
        <v>0.5</v>
      </c>
      <c r="D16" s="12">
        <v>16</v>
      </c>
      <c r="E16" s="12" t="s">
        <v>523</v>
      </c>
      <c r="F16" s="15"/>
      <c r="G16" s="20" t="s">
        <v>81</v>
      </c>
      <c r="H16" s="21" t="s">
        <v>82</v>
      </c>
      <c r="I16" s="27">
        <v>2</v>
      </c>
      <c r="J16" s="28">
        <v>32</v>
      </c>
      <c r="K16" s="22" t="s">
        <v>539</v>
      </c>
      <c r="L16" s="62"/>
    </row>
    <row r="17" spans="1:12">
      <c r="A17" s="22"/>
      <c r="B17" s="16"/>
      <c r="C17" s="23"/>
      <c r="D17" s="22"/>
      <c r="E17" s="22"/>
      <c r="F17" s="15"/>
      <c r="G17" s="9" t="s">
        <v>548</v>
      </c>
      <c r="H17" s="10" t="s">
        <v>549</v>
      </c>
      <c r="I17" s="11">
        <v>2</v>
      </c>
      <c r="J17" s="12">
        <v>8</v>
      </c>
      <c r="K17" s="12" t="s">
        <v>543</v>
      </c>
      <c r="L17" s="62"/>
    </row>
    <row r="18" spans="1:12">
      <c r="A18" s="22"/>
      <c r="B18" s="16"/>
      <c r="C18" s="23"/>
      <c r="D18" s="22"/>
      <c r="E18" s="22"/>
      <c r="F18" s="15"/>
      <c r="G18" s="24"/>
      <c r="H18" s="16"/>
      <c r="I18" s="23"/>
      <c r="J18" s="22"/>
      <c r="K18" s="22"/>
      <c r="L18" s="62"/>
    </row>
    <row r="19" spans="1:12">
      <c r="A19" s="6" t="s">
        <v>550</v>
      </c>
      <c r="B19" s="6"/>
      <c r="C19" s="6"/>
      <c r="D19" s="6"/>
      <c r="E19" s="6"/>
      <c r="F19" s="7"/>
      <c r="G19" s="8" t="s">
        <v>551</v>
      </c>
      <c r="H19" s="6"/>
      <c r="I19" s="6"/>
      <c r="J19" s="6"/>
      <c r="K19" s="6"/>
      <c r="L19" s="6"/>
    </row>
    <row r="20" ht="22.5" spans="1:12">
      <c r="A20" s="9" t="s">
        <v>24</v>
      </c>
      <c r="B20" s="10" t="s">
        <v>552</v>
      </c>
      <c r="C20" s="11">
        <v>5</v>
      </c>
      <c r="D20" s="12">
        <v>80</v>
      </c>
      <c r="E20" s="12" t="s">
        <v>523</v>
      </c>
      <c r="F20" s="13"/>
      <c r="G20" s="9" t="s">
        <v>28</v>
      </c>
      <c r="H20" s="10" t="s">
        <v>553</v>
      </c>
      <c r="I20" s="11">
        <v>3</v>
      </c>
      <c r="J20" s="12">
        <v>48</v>
      </c>
      <c r="K20" s="12" t="s">
        <v>523</v>
      </c>
      <c r="L20" s="61"/>
    </row>
    <row r="21" spans="1:12">
      <c r="A21" s="9" t="s">
        <v>34</v>
      </c>
      <c r="B21" s="10" t="s">
        <v>554</v>
      </c>
      <c r="C21" s="11">
        <v>0.5</v>
      </c>
      <c r="D21" s="12">
        <v>8</v>
      </c>
      <c r="E21" s="12" t="s">
        <v>523</v>
      </c>
      <c r="F21" s="13"/>
      <c r="G21" s="9" t="s">
        <v>46</v>
      </c>
      <c r="H21" s="10" t="s">
        <v>555</v>
      </c>
      <c r="I21" s="11">
        <v>2</v>
      </c>
      <c r="J21" s="12">
        <v>32</v>
      </c>
      <c r="K21" s="12" t="s">
        <v>523</v>
      </c>
      <c r="L21" s="61"/>
    </row>
    <row r="22" spans="1:12">
      <c r="A22" s="9" t="s">
        <v>44</v>
      </c>
      <c r="B22" s="10" t="s">
        <v>556</v>
      </c>
      <c r="C22" s="11">
        <v>2</v>
      </c>
      <c r="D22" s="12">
        <v>32</v>
      </c>
      <c r="E22" s="12" t="s">
        <v>523</v>
      </c>
      <c r="F22" s="13"/>
      <c r="G22" s="9" t="s">
        <v>54</v>
      </c>
      <c r="H22" s="10" t="s">
        <v>557</v>
      </c>
      <c r="I22" s="11">
        <v>1</v>
      </c>
      <c r="J22" s="12">
        <v>36</v>
      </c>
      <c r="K22" s="12" t="s">
        <v>523</v>
      </c>
      <c r="L22" s="61"/>
    </row>
    <row r="23" spans="1:12">
      <c r="A23" s="9" t="s">
        <v>52</v>
      </c>
      <c r="B23" s="10" t="s">
        <v>558</v>
      </c>
      <c r="C23" s="11">
        <v>1</v>
      </c>
      <c r="D23" s="12">
        <v>36</v>
      </c>
      <c r="E23" s="12" t="s">
        <v>523</v>
      </c>
      <c r="F23" s="13"/>
      <c r="G23" s="12" t="s">
        <v>70</v>
      </c>
      <c r="H23" s="17" t="s">
        <v>559</v>
      </c>
      <c r="I23" s="11">
        <v>4</v>
      </c>
      <c r="J23" s="12">
        <v>64</v>
      </c>
      <c r="K23" s="12" t="s">
        <v>523</v>
      </c>
      <c r="L23" s="61"/>
    </row>
    <row r="24" spans="1:12">
      <c r="A24" s="12" t="s">
        <v>64</v>
      </c>
      <c r="B24" s="17" t="s">
        <v>560</v>
      </c>
      <c r="C24" s="11">
        <v>3</v>
      </c>
      <c r="D24" s="12">
        <v>48</v>
      </c>
      <c r="E24" s="12" t="s">
        <v>523</v>
      </c>
      <c r="F24" s="15"/>
      <c r="G24" s="12" t="s">
        <v>72</v>
      </c>
      <c r="H24" s="17" t="s">
        <v>561</v>
      </c>
      <c r="I24" s="11">
        <v>3.5</v>
      </c>
      <c r="J24" s="12">
        <v>56</v>
      </c>
      <c r="K24" s="12" t="s">
        <v>523</v>
      </c>
      <c r="L24" s="62"/>
    </row>
    <row r="25" spans="1:12">
      <c r="A25" s="12" t="s">
        <v>76</v>
      </c>
      <c r="B25" s="17" t="s">
        <v>77</v>
      </c>
      <c r="C25" s="11">
        <v>2</v>
      </c>
      <c r="D25" s="12">
        <v>32</v>
      </c>
      <c r="E25" s="12" t="s">
        <v>523</v>
      </c>
      <c r="F25" s="15"/>
      <c r="G25" s="12" t="s">
        <v>74</v>
      </c>
      <c r="H25" s="17" t="s">
        <v>562</v>
      </c>
      <c r="I25" s="11">
        <v>3.5</v>
      </c>
      <c r="J25" s="12">
        <v>56</v>
      </c>
      <c r="K25" s="12" t="s">
        <v>523</v>
      </c>
      <c r="L25" s="62"/>
    </row>
    <row r="26" spans="1:12">
      <c r="A26" s="12" t="s">
        <v>78</v>
      </c>
      <c r="B26" s="17" t="s">
        <v>563</v>
      </c>
      <c r="C26" s="11">
        <v>3</v>
      </c>
      <c r="D26" s="12">
        <v>48</v>
      </c>
      <c r="E26" s="12" t="s">
        <v>523</v>
      </c>
      <c r="F26" s="13"/>
      <c r="G26" s="12" t="s">
        <v>88</v>
      </c>
      <c r="H26" s="17" t="s">
        <v>564</v>
      </c>
      <c r="I26" s="11">
        <v>4</v>
      </c>
      <c r="J26" s="12">
        <v>64</v>
      </c>
      <c r="K26" s="12" t="s">
        <v>543</v>
      </c>
      <c r="L26" s="61"/>
    </row>
    <row r="27" spans="1:12">
      <c r="A27" s="12" t="s">
        <v>90</v>
      </c>
      <c r="B27" s="17" t="s">
        <v>565</v>
      </c>
      <c r="C27" s="11">
        <v>2</v>
      </c>
      <c r="D27" s="12">
        <v>32</v>
      </c>
      <c r="E27" s="12" t="s">
        <v>543</v>
      </c>
      <c r="F27" s="13"/>
      <c r="G27" s="12" t="s">
        <v>118</v>
      </c>
      <c r="H27" s="17" t="s">
        <v>566</v>
      </c>
      <c r="I27" s="25">
        <v>4</v>
      </c>
      <c r="J27" s="12">
        <v>64</v>
      </c>
      <c r="K27" s="12" t="s">
        <v>523</v>
      </c>
      <c r="L27" s="61"/>
    </row>
    <row r="28" spans="1:12">
      <c r="A28" s="12" t="s">
        <v>126</v>
      </c>
      <c r="B28" s="17" t="s">
        <v>567</v>
      </c>
      <c r="C28" s="25">
        <v>2</v>
      </c>
      <c r="D28" s="12">
        <v>32</v>
      </c>
      <c r="E28" s="12" t="s">
        <v>543</v>
      </c>
      <c r="F28" s="13"/>
      <c r="G28" s="12" t="s">
        <v>129</v>
      </c>
      <c r="H28" s="17" t="s">
        <v>568</v>
      </c>
      <c r="I28" s="11">
        <v>2</v>
      </c>
      <c r="J28" s="12">
        <v>32</v>
      </c>
      <c r="K28" s="12" t="s">
        <v>543</v>
      </c>
      <c r="L28" s="61"/>
    </row>
    <row r="29" spans="1:12">
      <c r="A29" s="12" t="s">
        <v>111</v>
      </c>
      <c r="B29" s="17" t="s">
        <v>569</v>
      </c>
      <c r="C29" s="26">
        <v>3</v>
      </c>
      <c r="D29" s="12">
        <v>48</v>
      </c>
      <c r="E29" s="12" t="s">
        <v>523</v>
      </c>
      <c r="F29" s="13"/>
      <c r="G29" s="12" t="s">
        <v>570</v>
      </c>
      <c r="H29" s="17" t="s">
        <v>571</v>
      </c>
      <c r="I29" s="11">
        <v>2</v>
      </c>
      <c r="J29" s="12" t="s">
        <v>263</v>
      </c>
      <c r="K29" s="12" t="s">
        <v>523</v>
      </c>
      <c r="L29" s="61"/>
    </row>
    <row r="30" spans="1:12">
      <c r="A30" s="12" t="s">
        <v>572</v>
      </c>
      <c r="B30" s="17" t="s">
        <v>573</v>
      </c>
      <c r="C30" s="12">
        <v>0.5</v>
      </c>
      <c r="D30" s="12">
        <v>16</v>
      </c>
      <c r="E30" s="12" t="s">
        <v>523</v>
      </c>
      <c r="F30" s="15"/>
      <c r="G30" s="12" t="s">
        <v>574</v>
      </c>
      <c r="H30" s="17" t="s">
        <v>575</v>
      </c>
      <c r="I30" s="12">
        <v>0.5</v>
      </c>
      <c r="J30" s="12">
        <v>16</v>
      </c>
      <c r="K30" s="12" t="s">
        <v>523</v>
      </c>
      <c r="L30" s="62"/>
    </row>
    <row r="31" ht="24" spans="1:12">
      <c r="A31" s="20" t="s">
        <v>26</v>
      </c>
      <c r="B31" s="21" t="s">
        <v>27</v>
      </c>
      <c r="C31" s="27">
        <v>3</v>
      </c>
      <c r="D31" s="28">
        <v>48</v>
      </c>
      <c r="E31" s="12" t="s">
        <v>523</v>
      </c>
      <c r="F31" s="15"/>
      <c r="G31" s="12" t="s">
        <v>92</v>
      </c>
      <c r="H31" s="17" t="s">
        <v>576</v>
      </c>
      <c r="I31" s="11">
        <v>2</v>
      </c>
      <c r="J31" s="12">
        <v>32</v>
      </c>
      <c r="K31" s="12" t="s">
        <v>543</v>
      </c>
      <c r="L31" s="62"/>
    </row>
    <row r="32" spans="1:12">
      <c r="A32" s="22"/>
      <c r="B32" s="16"/>
      <c r="C32" s="23"/>
      <c r="D32" s="22"/>
      <c r="E32" s="22"/>
      <c r="F32" s="15"/>
      <c r="G32" s="12" t="s">
        <v>577</v>
      </c>
      <c r="H32" s="17" t="s">
        <v>578</v>
      </c>
      <c r="I32" s="26">
        <v>2</v>
      </c>
      <c r="J32" s="12" t="s">
        <v>263</v>
      </c>
      <c r="K32" s="12" t="s">
        <v>523</v>
      </c>
      <c r="L32" s="62"/>
    </row>
    <row r="33" spans="1:12">
      <c r="A33" s="6" t="s">
        <v>579</v>
      </c>
      <c r="B33" s="6"/>
      <c r="C33" s="6"/>
      <c r="D33" s="6"/>
      <c r="E33" s="6"/>
      <c r="F33" s="7"/>
      <c r="G33" s="8" t="s">
        <v>580</v>
      </c>
      <c r="H33" s="6"/>
      <c r="I33" s="6"/>
      <c r="J33" s="6"/>
      <c r="K33" s="6"/>
      <c r="L33" s="6"/>
    </row>
    <row r="34" spans="1:12">
      <c r="A34" s="9" t="s">
        <v>36</v>
      </c>
      <c r="B34" s="10" t="s">
        <v>581</v>
      </c>
      <c r="C34" s="11">
        <v>0.5</v>
      </c>
      <c r="D34" s="12">
        <v>8</v>
      </c>
      <c r="E34" s="12" t="s">
        <v>523</v>
      </c>
      <c r="F34" s="7"/>
      <c r="G34" s="9" t="s">
        <v>38</v>
      </c>
      <c r="H34" s="10" t="s">
        <v>582</v>
      </c>
      <c r="I34" s="11">
        <v>0.5</v>
      </c>
      <c r="J34" s="12">
        <v>8</v>
      </c>
      <c r="K34" s="12" t="s">
        <v>523</v>
      </c>
      <c r="L34" s="6"/>
    </row>
    <row r="35" spans="1:12">
      <c r="A35" s="12" t="s">
        <v>96</v>
      </c>
      <c r="B35" s="17" t="s">
        <v>583</v>
      </c>
      <c r="C35" s="11">
        <v>4</v>
      </c>
      <c r="D35" s="12">
        <v>64</v>
      </c>
      <c r="E35" s="12" t="s">
        <v>543</v>
      </c>
      <c r="F35" s="7"/>
      <c r="G35" s="12" t="s">
        <v>84</v>
      </c>
      <c r="H35" s="19" t="s">
        <v>584</v>
      </c>
      <c r="I35" s="65">
        <v>2</v>
      </c>
      <c r="J35" s="66">
        <v>32</v>
      </c>
      <c r="K35" s="64" t="s">
        <v>539</v>
      </c>
      <c r="L35" s="6"/>
    </row>
    <row r="36" spans="1:12">
      <c r="A36" s="12" t="s">
        <v>100</v>
      </c>
      <c r="B36" s="17" t="s">
        <v>585</v>
      </c>
      <c r="C36" s="11">
        <v>4</v>
      </c>
      <c r="D36" s="12">
        <v>64</v>
      </c>
      <c r="E36" s="12" t="s">
        <v>543</v>
      </c>
      <c r="F36" s="7"/>
      <c r="G36" s="12" t="s">
        <v>94</v>
      </c>
      <c r="H36" s="17" t="s">
        <v>586</v>
      </c>
      <c r="I36" s="67">
        <v>4</v>
      </c>
      <c r="J36" s="68">
        <v>64</v>
      </c>
      <c r="K36" s="12" t="s">
        <v>543</v>
      </c>
      <c r="L36" s="6"/>
    </row>
    <row r="37" spans="1:12">
      <c r="A37" s="12" t="s">
        <v>115</v>
      </c>
      <c r="B37" s="17" t="s">
        <v>587</v>
      </c>
      <c r="C37" s="25">
        <v>4</v>
      </c>
      <c r="D37" s="12">
        <v>64</v>
      </c>
      <c r="E37" s="12" t="s">
        <v>523</v>
      </c>
      <c r="F37" s="15"/>
      <c r="G37" s="12" t="s">
        <v>98</v>
      </c>
      <c r="H37" s="17" t="s">
        <v>588</v>
      </c>
      <c r="I37" s="67">
        <v>4</v>
      </c>
      <c r="J37" s="68">
        <v>64</v>
      </c>
      <c r="K37" s="12" t="s">
        <v>543</v>
      </c>
      <c r="L37" s="62"/>
    </row>
    <row r="38" spans="1:12">
      <c r="A38" s="12" t="s">
        <v>120</v>
      </c>
      <c r="B38" s="17" t="s">
        <v>589</v>
      </c>
      <c r="C38" s="25">
        <v>3</v>
      </c>
      <c r="D38" s="12">
        <v>48</v>
      </c>
      <c r="E38" s="12" t="s">
        <v>523</v>
      </c>
      <c r="F38" s="7"/>
      <c r="G38" s="12" t="s">
        <v>102</v>
      </c>
      <c r="H38" s="17" t="s">
        <v>590</v>
      </c>
      <c r="I38" s="67">
        <v>4</v>
      </c>
      <c r="J38" s="68">
        <v>64</v>
      </c>
      <c r="K38" s="12" t="s">
        <v>543</v>
      </c>
      <c r="L38" s="6"/>
    </row>
    <row r="39" spans="1:12">
      <c r="A39" s="12" t="s">
        <v>131</v>
      </c>
      <c r="B39" s="16" t="s">
        <v>132</v>
      </c>
      <c r="C39" s="25">
        <v>2</v>
      </c>
      <c r="D39" s="12">
        <v>32</v>
      </c>
      <c r="E39" s="22" t="s">
        <v>539</v>
      </c>
      <c r="F39" s="7"/>
      <c r="G39" s="81" t="s">
        <v>203</v>
      </c>
      <c r="H39" s="82" t="s">
        <v>591</v>
      </c>
      <c r="I39" s="98">
        <v>2</v>
      </c>
      <c r="J39" s="99">
        <v>32</v>
      </c>
      <c r="K39" s="22" t="s">
        <v>524</v>
      </c>
      <c r="L39" s="6"/>
    </row>
    <row r="40" spans="1:12">
      <c r="A40" s="83" t="s">
        <v>210</v>
      </c>
      <c r="B40" s="84" t="s">
        <v>592</v>
      </c>
      <c r="C40" s="85">
        <v>3</v>
      </c>
      <c r="D40" s="86">
        <v>48</v>
      </c>
      <c r="E40" s="22" t="s">
        <v>524</v>
      </c>
      <c r="F40" s="15"/>
      <c r="G40" s="83" t="s">
        <v>208</v>
      </c>
      <c r="H40" s="82" t="s">
        <v>593</v>
      </c>
      <c r="I40" s="98">
        <v>1</v>
      </c>
      <c r="J40" s="99">
        <v>16</v>
      </c>
      <c r="K40" s="22" t="s">
        <v>524</v>
      </c>
      <c r="L40" s="62"/>
    </row>
    <row r="41" spans="1:12">
      <c r="A41" s="83" t="s">
        <v>212</v>
      </c>
      <c r="B41" s="84" t="s">
        <v>594</v>
      </c>
      <c r="C41" s="85">
        <v>2</v>
      </c>
      <c r="D41" s="83">
        <v>32</v>
      </c>
      <c r="E41" s="22" t="s">
        <v>524</v>
      </c>
      <c r="F41" s="7"/>
      <c r="G41" s="83" t="s">
        <v>214</v>
      </c>
      <c r="H41" s="87" t="s">
        <v>595</v>
      </c>
      <c r="I41" s="100">
        <v>2</v>
      </c>
      <c r="J41" s="101">
        <v>32</v>
      </c>
      <c r="K41" s="22" t="s">
        <v>524</v>
      </c>
      <c r="L41" s="6"/>
    </row>
    <row r="42" spans="1:12">
      <c r="A42" s="12" t="s">
        <v>218</v>
      </c>
      <c r="B42" s="16" t="s">
        <v>596</v>
      </c>
      <c r="C42" s="25">
        <v>0.5</v>
      </c>
      <c r="D42" s="12">
        <v>8</v>
      </c>
      <c r="E42" s="22" t="s">
        <v>524</v>
      </c>
      <c r="F42" s="7"/>
      <c r="G42" s="83" t="s">
        <v>216</v>
      </c>
      <c r="H42" s="82" t="s">
        <v>597</v>
      </c>
      <c r="I42" s="100">
        <v>2</v>
      </c>
      <c r="J42" s="99">
        <v>32</v>
      </c>
      <c r="K42" s="22" t="s">
        <v>524</v>
      </c>
      <c r="L42" s="6"/>
    </row>
    <row r="43" spans="1:12">
      <c r="A43" s="12" t="s">
        <v>159</v>
      </c>
      <c r="B43" s="16" t="s">
        <v>598</v>
      </c>
      <c r="C43" s="45">
        <v>2</v>
      </c>
      <c r="D43" s="12">
        <v>32</v>
      </c>
      <c r="E43" s="22" t="s">
        <v>539</v>
      </c>
      <c r="F43" s="15"/>
      <c r="G43" s="83" t="s">
        <v>197</v>
      </c>
      <c r="H43" s="84" t="s">
        <v>599</v>
      </c>
      <c r="I43" s="102">
        <v>2</v>
      </c>
      <c r="J43" s="99">
        <v>32</v>
      </c>
      <c r="K43" s="22" t="s">
        <v>524</v>
      </c>
      <c r="L43" s="62"/>
    </row>
    <row r="44" spans="1:12">
      <c r="A44" s="12" t="s">
        <v>166</v>
      </c>
      <c r="B44" s="16" t="s">
        <v>600</v>
      </c>
      <c r="C44" s="11">
        <v>2</v>
      </c>
      <c r="D44" s="12">
        <v>32</v>
      </c>
      <c r="E44" s="22" t="s">
        <v>539</v>
      </c>
      <c r="F44" s="7"/>
      <c r="G44" s="12" t="s">
        <v>162</v>
      </c>
      <c r="H44" s="16" t="s">
        <v>601</v>
      </c>
      <c r="I44" s="103">
        <v>2</v>
      </c>
      <c r="J44" s="68">
        <v>32</v>
      </c>
      <c r="K44" s="22" t="s">
        <v>539</v>
      </c>
      <c r="L44" s="6"/>
    </row>
    <row r="45" spans="1:12">
      <c r="A45" s="12" t="s">
        <v>168</v>
      </c>
      <c r="B45" s="16" t="s">
        <v>602</v>
      </c>
      <c r="C45" s="88">
        <v>2</v>
      </c>
      <c r="D45" s="12">
        <v>32</v>
      </c>
      <c r="E45" s="22" t="s">
        <v>539</v>
      </c>
      <c r="F45" s="7"/>
      <c r="G45" s="12" t="s">
        <v>176</v>
      </c>
      <c r="H45" s="89" t="s">
        <v>603</v>
      </c>
      <c r="I45" s="104">
        <v>2</v>
      </c>
      <c r="J45" s="68">
        <v>32</v>
      </c>
      <c r="K45" s="22" t="s">
        <v>539</v>
      </c>
      <c r="L45" s="6"/>
    </row>
    <row r="46" spans="1:12">
      <c r="A46" s="12" t="s">
        <v>234</v>
      </c>
      <c r="B46" s="14" t="s">
        <v>235</v>
      </c>
      <c r="C46" s="11">
        <v>1</v>
      </c>
      <c r="D46" s="12">
        <v>16</v>
      </c>
      <c r="E46" s="40" t="s">
        <v>539</v>
      </c>
      <c r="F46" s="15"/>
      <c r="G46" s="12" t="s">
        <v>178</v>
      </c>
      <c r="H46" s="16" t="s">
        <v>604</v>
      </c>
      <c r="I46" s="104">
        <v>2</v>
      </c>
      <c r="J46" s="68">
        <v>32</v>
      </c>
      <c r="K46" s="22" t="s">
        <v>539</v>
      </c>
      <c r="L46" s="62"/>
    </row>
    <row r="47" spans="1:12">
      <c r="A47" s="12" t="s">
        <v>605</v>
      </c>
      <c r="B47" s="16" t="s">
        <v>606</v>
      </c>
      <c r="C47" s="25" t="s">
        <v>607</v>
      </c>
      <c r="D47" s="12" t="s">
        <v>607</v>
      </c>
      <c r="E47" s="22" t="s">
        <v>524</v>
      </c>
      <c r="F47" s="7"/>
      <c r="G47" s="83" t="s">
        <v>236</v>
      </c>
      <c r="H47" s="84" t="s">
        <v>608</v>
      </c>
      <c r="I47" s="105">
        <v>1</v>
      </c>
      <c r="J47" s="99">
        <v>16</v>
      </c>
      <c r="K47" s="22" t="s">
        <v>539</v>
      </c>
      <c r="L47" s="6"/>
    </row>
    <row r="48" spans="1:12">
      <c r="A48" s="12" t="s">
        <v>609</v>
      </c>
      <c r="B48" s="41" t="s">
        <v>610</v>
      </c>
      <c r="C48" s="42">
        <v>2</v>
      </c>
      <c r="D48" s="12" t="s">
        <v>611</v>
      </c>
      <c r="E48" s="22" t="s">
        <v>524</v>
      </c>
      <c r="F48" s="7"/>
      <c r="G48" s="90" t="s">
        <v>612</v>
      </c>
      <c r="H48" s="91" t="s">
        <v>613</v>
      </c>
      <c r="I48" s="106">
        <v>2</v>
      </c>
      <c r="J48" s="90" t="s">
        <v>263</v>
      </c>
      <c r="K48" s="94" t="s">
        <v>524</v>
      </c>
      <c r="L48" s="6"/>
    </row>
    <row r="49" spans="1:12">
      <c r="A49" s="12" t="s">
        <v>614</v>
      </c>
      <c r="B49" s="16" t="s">
        <v>615</v>
      </c>
      <c r="C49" s="45">
        <v>1</v>
      </c>
      <c r="D49" s="12">
        <v>34</v>
      </c>
      <c r="E49" s="22" t="s">
        <v>539</v>
      </c>
      <c r="F49" s="15"/>
      <c r="G49" s="12" t="s">
        <v>616</v>
      </c>
      <c r="H49" s="16" t="s">
        <v>617</v>
      </c>
      <c r="I49" s="73">
        <v>2</v>
      </c>
      <c r="J49" s="68" t="s">
        <v>611</v>
      </c>
      <c r="K49" s="22" t="s">
        <v>539</v>
      </c>
      <c r="L49" s="62"/>
    </row>
    <row r="50" spans="1:12">
      <c r="A50" s="46"/>
      <c r="B50" s="47"/>
      <c r="C50" s="48"/>
      <c r="D50" s="49"/>
      <c r="E50" s="50"/>
      <c r="F50" s="7"/>
      <c r="G50" s="12" t="s">
        <v>618</v>
      </c>
      <c r="H50" s="16" t="s">
        <v>619</v>
      </c>
      <c r="I50" s="73">
        <v>1</v>
      </c>
      <c r="J50" s="74" t="s">
        <v>607</v>
      </c>
      <c r="K50" s="22" t="s">
        <v>539</v>
      </c>
      <c r="L50" s="6"/>
    </row>
    <row r="51" spans="1:12">
      <c r="A51" s="6"/>
      <c r="B51" s="6"/>
      <c r="C51" s="6"/>
      <c r="D51" s="6"/>
      <c r="E51" s="6"/>
      <c r="F51" s="7"/>
      <c r="G51" s="12" t="s">
        <v>620</v>
      </c>
      <c r="H51" s="16" t="s">
        <v>621</v>
      </c>
      <c r="I51" s="45">
        <v>1</v>
      </c>
      <c r="J51" s="12">
        <v>16</v>
      </c>
      <c r="K51" s="22" t="s">
        <v>524</v>
      </c>
      <c r="L51" s="6"/>
    </row>
    <row r="52" spans="1:12">
      <c r="A52" s="22"/>
      <c r="B52" s="16"/>
      <c r="C52" s="23"/>
      <c r="D52" s="22"/>
      <c r="E52" s="22"/>
      <c r="F52" s="15"/>
      <c r="G52" s="9" t="s">
        <v>231</v>
      </c>
      <c r="H52" s="16" t="s">
        <v>622</v>
      </c>
      <c r="I52" s="11">
        <v>1</v>
      </c>
      <c r="J52" s="12">
        <v>18</v>
      </c>
      <c r="K52" s="22" t="s">
        <v>539</v>
      </c>
      <c r="L52" s="62"/>
    </row>
    <row r="53" spans="1:12">
      <c r="A53" s="22"/>
      <c r="B53" s="16"/>
      <c r="C53" s="23"/>
      <c r="D53" s="22"/>
      <c r="E53" s="22"/>
      <c r="F53" s="15"/>
      <c r="G53" s="24"/>
      <c r="H53" s="16"/>
      <c r="I53" s="23"/>
      <c r="J53" s="22"/>
      <c r="K53" s="22"/>
      <c r="L53" s="62"/>
    </row>
    <row r="54" spans="1:12">
      <c r="A54" s="6" t="s">
        <v>623</v>
      </c>
      <c r="B54" s="6"/>
      <c r="C54" s="6"/>
      <c r="D54" s="6"/>
      <c r="E54" s="6"/>
      <c r="F54" s="7"/>
      <c r="G54" s="8" t="s">
        <v>624</v>
      </c>
      <c r="H54" s="6"/>
      <c r="I54" s="6"/>
      <c r="J54" s="6"/>
      <c r="K54" s="6"/>
      <c r="L54" s="6"/>
    </row>
    <row r="55" spans="1:12">
      <c r="A55" s="83" t="s">
        <v>206</v>
      </c>
      <c r="B55" s="82" t="s">
        <v>625</v>
      </c>
      <c r="C55" s="85">
        <v>2</v>
      </c>
      <c r="D55" s="83">
        <v>32</v>
      </c>
      <c r="E55" s="22" t="s">
        <v>524</v>
      </c>
      <c r="F55" s="12"/>
      <c r="G55" s="51" t="s">
        <v>626</v>
      </c>
      <c r="H55" s="16" t="s">
        <v>627</v>
      </c>
      <c r="I55" s="75">
        <v>2</v>
      </c>
      <c r="J55" s="12" t="s">
        <v>263</v>
      </c>
      <c r="K55" s="22" t="s">
        <v>524</v>
      </c>
      <c r="L55" s="6"/>
    </row>
    <row r="56" spans="1:12">
      <c r="A56" s="92"/>
      <c r="B56" s="87" t="s">
        <v>220</v>
      </c>
      <c r="C56" s="93">
        <v>1.5</v>
      </c>
      <c r="D56" s="92">
        <v>24</v>
      </c>
      <c r="E56" s="94" t="s">
        <v>539</v>
      </c>
      <c r="F56" s="95" t="s">
        <v>628</v>
      </c>
      <c r="G56" s="51" t="s">
        <v>629</v>
      </c>
      <c r="H56" s="16" t="s">
        <v>630</v>
      </c>
      <c r="I56" s="75">
        <v>13</v>
      </c>
      <c r="J56" s="12" t="s">
        <v>271</v>
      </c>
      <c r="K56" s="22" t="s">
        <v>524</v>
      </c>
      <c r="L56" s="6"/>
    </row>
    <row r="57" spans="1:12">
      <c r="A57" s="92"/>
      <c r="B57" s="87" t="s">
        <v>222</v>
      </c>
      <c r="C57" s="93">
        <v>1.5</v>
      </c>
      <c r="D57" s="92">
        <v>24</v>
      </c>
      <c r="E57" s="94" t="s">
        <v>539</v>
      </c>
      <c r="F57" s="95" t="s">
        <v>628</v>
      </c>
      <c r="G57" s="8"/>
      <c r="H57" s="6"/>
      <c r="I57" s="6"/>
      <c r="J57" s="6"/>
      <c r="K57" s="6"/>
      <c r="L57" s="6"/>
    </row>
    <row r="58" spans="1:12">
      <c r="A58" s="12" t="s">
        <v>164</v>
      </c>
      <c r="B58" s="16" t="s">
        <v>631</v>
      </c>
      <c r="C58" s="45">
        <v>2</v>
      </c>
      <c r="D58" s="12">
        <v>32</v>
      </c>
      <c r="E58" s="22" t="s">
        <v>539</v>
      </c>
      <c r="F58" s="54"/>
      <c r="G58" s="24"/>
      <c r="H58" s="16"/>
      <c r="I58" s="23"/>
      <c r="J58" s="22"/>
      <c r="K58" s="22"/>
      <c r="L58" s="62"/>
    </row>
    <row r="59" spans="1:12">
      <c r="A59" s="12" t="s">
        <v>170</v>
      </c>
      <c r="B59" s="16" t="s">
        <v>632</v>
      </c>
      <c r="C59" s="45">
        <v>2</v>
      </c>
      <c r="D59" s="12">
        <v>32</v>
      </c>
      <c r="E59" s="22" t="s">
        <v>539</v>
      </c>
      <c r="F59" s="54"/>
      <c r="G59" s="12"/>
      <c r="H59" s="16"/>
      <c r="I59" s="25"/>
      <c r="J59" s="12"/>
      <c r="K59" s="22"/>
      <c r="L59" s="62"/>
    </row>
    <row r="60" spans="1:12">
      <c r="A60" s="12" t="s">
        <v>174</v>
      </c>
      <c r="B60" s="16" t="s">
        <v>633</v>
      </c>
      <c r="C60" s="25">
        <v>2</v>
      </c>
      <c r="D60" s="12">
        <v>32</v>
      </c>
      <c r="E60" s="22" t="s">
        <v>539</v>
      </c>
      <c r="F60" s="54"/>
      <c r="G60" s="8"/>
      <c r="H60" s="6"/>
      <c r="I60" s="6"/>
      <c r="J60" s="6"/>
      <c r="K60" s="6"/>
      <c r="L60" s="6"/>
    </row>
    <row r="61" spans="1:12">
      <c r="A61" s="90" t="s">
        <v>634</v>
      </c>
      <c r="B61" s="91" t="s">
        <v>635</v>
      </c>
      <c r="C61" s="96">
        <v>2</v>
      </c>
      <c r="D61" s="97" t="s">
        <v>611</v>
      </c>
      <c r="E61" s="94" t="s">
        <v>524</v>
      </c>
      <c r="F61" s="90"/>
      <c r="G61" s="8"/>
      <c r="H61" s="6"/>
      <c r="I61" s="6"/>
      <c r="J61" s="6"/>
      <c r="K61" s="6"/>
      <c r="L61" s="6"/>
    </row>
    <row r="62" spans="1:12">
      <c r="A62" s="12" t="s">
        <v>636</v>
      </c>
      <c r="B62" s="59" t="s">
        <v>637</v>
      </c>
      <c r="C62" s="60">
        <v>4</v>
      </c>
      <c r="D62" s="12" t="s">
        <v>638</v>
      </c>
      <c r="E62" s="22" t="s">
        <v>524</v>
      </c>
      <c r="F62" s="12"/>
      <c r="G62" s="24"/>
      <c r="H62" s="16"/>
      <c r="I62" s="23"/>
      <c r="J62" s="22"/>
      <c r="K62" s="22"/>
      <c r="L62" s="62"/>
    </row>
    <row r="63" spans="1:12">
      <c r="A63" s="12" t="s">
        <v>639</v>
      </c>
      <c r="B63" s="59" t="s">
        <v>640</v>
      </c>
      <c r="C63" s="60">
        <v>2</v>
      </c>
      <c r="D63" s="12" t="s">
        <v>611</v>
      </c>
      <c r="E63" s="22" t="s">
        <v>524</v>
      </c>
      <c r="F63" s="12"/>
      <c r="G63" s="24"/>
      <c r="H63" s="16"/>
      <c r="I63" s="23"/>
      <c r="J63" s="22"/>
      <c r="K63" s="22"/>
      <c r="L63" s="62"/>
    </row>
    <row r="64" spans="1:12">
      <c r="A64" s="22"/>
      <c r="B64" s="16"/>
      <c r="C64" s="23"/>
      <c r="D64" s="22"/>
      <c r="E64" s="22"/>
      <c r="F64" s="15"/>
      <c r="G64" s="24"/>
      <c r="H64" s="16"/>
      <c r="I64" s="23"/>
      <c r="J64" s="22"/>
      <c r="K64" s="22"/>
      <c r="L64" s="62"/>
    </row>
    <row r="65" spans="1:12">
      <c r="A65" s="6" t="s">
        <v>641</v>
      </c>
      <c r="B65" s="6"/>
      <c r="C65" s="6"/>
      <c r="D65" s="6"/>
      <c r="E65" s="6"/>
      <c r="F65" s="7"/>
      <c r="G65" s="8" t="s">
        <v>642</v>
      </c>
      <c r="H65" s="6"/>
      <c r="I65" s="6"/>
      <c r="J65" s="6"/>
      <c r="K65" s="6"/>
      <c r="L65" s="6"/>
    </row>
    <row r="66" spans="1:12">
      <c r="A66" s="22"/>
      <c r="B66" s="16"/>
      <c r="C66" s="23"/>
      <c r="D66" s="22"/>
      <c r="E66" s="22"/>
      <c r="F66" s="15"/>
      <c r="G66" s="24"/>
      <c r="H66" s="16"/>
      <c r="I66" s="23"/>
      <c r="J66" s="22"/>
      <c r="K66" s="22"/>
      <c r="L66" s="62"/>
    </row>
    <row r="67" spans="1:12">
      <c r="A67" s="22"/>
      <c r="B67" s="16"/>
      <c r="C67" s="23"/>
      <c r="D67" s="22"/>
      <c r="E67" s="22"/>
      <c r="F67" s="15"/>
      <c r="G67" s="24"/>
      <c r="H67" s="16"/>
      <c r="I67" s="23"/>
      <c r="J67" s="22"/>
      <c r="K67" s="22"/>
      <c r="L67" s="62"/>
    </row>
    <row r="68" spans="1:12">
      <c r="A68" s="22"/>
      <c r="B68" s="16"/>
      <c r="C68" s="23"/>
      <c r="D68" s="22"/>
      <c r="E68" s="22"/>
      <c r="F68" s="15"/>
      <c r="G68" s="24"/>
      <c r="H68" s="16"/>
      <c r="I68" s="23"/>
      <c r="J68" s="22"/>
      <c r="K68" s="22"/>
      <c r="L68" s="62"/>
    </row>
    <row r="69" spans="1:12">
      <c r="A69" s="76"/>
      <c r="B69" s="77"/>
      <c r="C69" s="78"/>
      <c r="D69" s="76"/>
      <c r="E69" s="76"/>
      <c r="F69" s="76"/>
      <c r="G69" s="79"/>
      <c r="H69" s="77"/>
      <c r="I69" s="78"/>
      <c r="J69" s="76"/>
      <c r="K69" s="76"/>
      <c r="L69" s="79"/>
    </row>
    <row r="70" spans="1:12">
      <c r="A70" s="76"/>
      <c r="B70" s="77"/>
      <c r="C70" s="78"/>
      <c r="D70" s="76"/>
      <c r="E70" s="76"/>
      <c r="F70" s="76"/>
      <c r="G70" s="79"/>
      <c r="H70" s="77"/>
      <c r="I70" s="78"/>
      <c r="J70" s="76"/>
      <c r="K70" s="76"/>
      <c r="L70" s="79"/>
    </row>
    <row r="71" spans="1:12">
      <c r="A71" s="76"/>
      <c r="B71" s="77"/>
      <c r="C71" s="78"/>
      <c r="D71" s="76"/>
      <c r="E71" s="76"/>
      <c r="F71" s="76"/>
      <c r="G71" s="79"/>
      <c r="H71" s="77"/>
      <c r="I71" s="78"/>
      <c r="J71" s="76"/>
      <c r="K71" s="76"/>
      <c r="L71" s="79"/>
    </row>
    <row r="72" spans="1:12">
      <c r="A72" s="76"/>
      <c r="B72" s="77"/>
      <c r="C72" s="78"/>
      <c r="D72" s="76"/>
      <c r="E72" s="76"/>
      <c r="F72" s="76"/>
      <c r="G72" s="79"/>
      <c r="H72" s="77"/>
      <c r="I72" s="78"/>
      <c r="J72" s="76"/>
      <c r="K72" s="76"/>
      <c r="L72" s="79"/>
    </row>
    <row r="73" spans="1:12">
      <c r="A73" s="76"/>
      <c r="B73" s="77"/>
      <c r="C73" s="78"/>
      <c r="D73" s="76"/>
      <c r="E73" s="76"/>
      <c r="F73" s="76"/>
      <c r="G73" s="79"/>
      <c r="H73" s="77"/>
      <c r="I73" s="78"/>
      <c r="J73" s="76"/>
      <c r="K73" s="76"/>
      <c r="L73" s="79"/>
    </row>
    <row r="74" spans="1:12">
      <c r="A74" s="76"/>
      <c r="B74" s="77"/>
      <c r="C74" s="78"/>
      <c r="D74" s="76"/>
      <c r="E74" s="76"/>
      <c r="F74" s="76"/>
      <c r="G74" s="79"/>
      <c r="H74" s="77"/>
      <c r="I74" s="78"/>
      <c r="J74" s="76"/>
      <c r="K74" s="76"/>
      <c r="L74" s="79"/>
    </row>
    <row r="75" spans="2:11">
      <c r="B75" s="77"/>
      <c r="C75" s="78"/>
      <c r="D75" s="76"/>
      <c r="E75" s="76"/>
      <c r="F75" s="76"/>
      <c r="G75" s="79"/>
      <c r="H75" s="77"/>
      <c r="I75" s="79"/>
      <c r="J75" s="79"/>
      <c r="K75" s="76"/>
    </row>
    <row r="76" spans="2:11">
      <c r="B76" s="77"/>
      <c r="C76" s="78"/>
      <c r="D76" s="76"/>
      <c r="E76" s="76"/>
      <c r="F76" s="76"/>
      <c r="G76" s="79"/>
      <c r="H76" s="77"/>
      <c r="I76" s="79"/>
      <c r="J76" s="79"/>
      <c r="K76" s="76"/>
    </row>
    <row r="77" spans="2:11">
      <c r="B77" s="77"/>
      <c r="C77" s="78"/>
      <c r="D77" s="76"/>
      <c r="E77" s="76"/>
      <c r="F77" s="76"/>
      <c r="G77" s="79"/>
      <c r="H77" s="79"/>
      <c r="I77" s="79"/>
      <c r="J77" s="79"/>
      <c r="K77" s="76"/>
    </row>
    <row r="78" spans="2:11">
      <c r="B78" s="77"/>
      <c r="C78" s="78"/>
      <c r="D78" s="76"/>
      <c r="E78" s="76"/>
      <c r="F78" s="76"/>
      <c r="G78" s="79"/>
      <c r="H78" s="79"/>
      <c r="I78" s="79"/>
      <c r="J78" s="79"/>
      <c r="K78" s="76"/>
    </row>
    <row r="79" spans="2:11">
      <c r="B79" s="77"/>
      <c r="C79" s="78"/>
      <c r="D79" s="76"/>
      <c r="E79" s="76"/>
      <c r="F79" s="76"/>
      <c r="G79" s="79"/>
      <c r="H79" s="79"/>
      <c r="I79" s="79"/>
      <c r="J79" s="79"/>
      <c r="K79" s="76"/>
    </row>
    <row r="80" spans="2:11">
      <c r="B80" s="77"/>
      <c r="C80" s="78"/>
      <c r="D80" s="76"/>
      <c r="E80" s="76"/>
      <c r="F80" s="76"/>
      <c r="G80" s="79"/>
      <c r="H80" s="79"/>
      <c r="I80" s="79"/>
      <c r="J80" s="79"/>
      <c r="K80" s="76"/>
    </row>
    <row r="81" spans="2:11">
      <c r="B81" s="77"/>
      <c r="C81" s="78"/>
      <c r="D81" s="76"/>
      <c r="E81" s="76"/>
      <c r="F81" s="76"/>
      <c r="G81" s="79"/>
      <c r="H81" s="79"/>
      <c r="I81" s="79"/>
      <c r="J81" s="79"/>
      <c r="K81" s="76"/>
    </row>
    <row r="82" spans="2:11">
      <c r="B82" s="77"/>
      <c r="C82" s="78"/>
      <c r="D82" s="76"/>
      <c r="E82" s="76"/>
      <c r="F82" s="76"/>
      <c r="G82" s="79"/>
      <c r="H82" s="79"/>
      <c r="I82" s="79"/>
      <c r="J82" s="79"/>
      <c r="K82" s="76"/>
    </row>
    <row r="83" spans="2:11">
      <c r="B83" s="77"/>
      <c r="C83" s="78"/>
      <c r="D83" s="76"/>
      <c r="E83" s="76"/>
      <c r="F83" s="76"/>
      <c r="G83" s="79"/>
      <c r="H83" s="79"/>
      <c r="I83" s="79"/>
      <c r="J83" s="79"/>
      <c r="K83" s="76"/>
    </row>
    <row r="84" spans="2:11">
      <c r="B84" s="77"/>
      <c r="C84" s="78"/>
      <c r="D84" s="76"/>
      <c r="E84" s="76"/>
      <c r="F84" s="76"/>
      <c r="G84" s="79"/>
      <c r="H84" s="79"/>
      <c r="I84" s="79"/>
      <c r="J84" s="79"/>
      <c r="K84" s="76"/>
    </row>
    <row r="85" spans="2:11">
      <c r="B85" s="77"/>
      <c r="C85" s="78"/>
      <c r="D85" s="76"/>
      <c r="E85" s="76"/>
      <c r="F85" s="76"/>
      <c r="G85" s="79"/>
      <c r="H85" s="79"/>
      <c r="I85" s="79"/>
      <c r="J85" s="79"/>
      <c r="K85" s="76"/>
    </row>
    <row r="86" spans="2:11">
      <c r="B86" s="77"/>
      <c r="C86" s="78"/>
      <c r="D86" s="76"/>
      <c r="E86" s="76"/>
      <c r="F86" s="76"/>
      <c r="G86" s="79"/>
      <c r="H86" s="79"/>
      <c r="I86" s="79"/>
      <c r="J86" s="79"/>
      <c r="K86" s="76"/>
    </row>
    <row r="87" spans="2:11">
      <c r="B87" s="77"/>
      <c r="C87" s="78"/>
      <c r="D87" s="76"/>
      <c r="E87" s="76"/>
      <c r="F87" s="76"/>
      <c r="G87" s="79"/>
      <c r="H87" s="79"/>
      <c r="I87" s="79"/>
      <c r="J87" s="79"/>
      <c r="K87" s="76"/>
    </row>
  </sheetData>
  <mergeCells count="23">
    <mergeCell ref="A1:L1"/>
    <mergeCell ref="A5:F5"/>
    <mergeCell ref="G5:L5"/>
    <mergeCell ref="A19:F19"/>
    <mergeCell ref="G19:L19"/>
    <mergeCell ref="A33:F33"/>
    <mergeCell ref="G33:L33"/>
    <mergeCell ref="A54:F54"/>
    <mergeCell ref="G54:L54"/>
    <mergeCell ref="A65:F65"/>
    <mergeCell ref="G65:L65"/>
    <mergeCell ref="A2:A4"/>
    <mergeCell ref="B2:B4"/>
    <mergeCell ref="C2:C4"/>
    <mergeCell ref="D2:D4"/>
    <mergeCell ref="E2:E4"/>
    <mergeCell ref="F2:F4"/>
    <mergeCell ref="G2:G4"/>
    <mergeCell ref="H2:H4"/>
    <mergeCell ref="I2:I4"/>
    <mergeCell ref="J2:J4"/>
    <mergeCell ref="K2:K4"/>
    <mergeCell ref="L2:L4"/>
  </mergeCells>
  <printOptions horizontalCentered="1"/>
  <pageMargins left="0.15748031496063" right="0.15748031496063" top="0.590551181102362" bottom="0.551181102362205" header="0.354330708661417"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
  <sheetViews>
    <sheetView zoomScale="175" zoomScaleNormal="175" workbookViewId="0">
      <pane ySplit="4" topLeftCell="A60" activePane="bottomLeft" state="frozen"/>
      <selection/>
      <selection pane="bottomLeft" activeCell="H51" sqref="H51"/>
    </sheetView>
  </sheetViews>
  <sheetFormatPr defaultColWidth="9" defaultRowHeight="14.25"/>
  <cols>
    <col min="1" max="1" width="6.625" customWidth="1"/>
    <col min="2" max="2" width="20.625" customWidth="1"/>
    <col min="3" max="4" width="3.75" customWidth="1"/>
    <col min="5" max="5" width="3.875" customWidth="1"/>
    <col min="6" max="6" width="4" customWidth="1"/>
    <col min="7" max="7" width="6.375" customWidth="1"/>
    <col min="8" max="8" width="20.625" customWidth="1"/>
    <col min="9" max="10" width="3.75" customWidth="1"/>
    <col min="11" max="11" width="4.25" customWidth="1"/>
    <col min="12" max="12" width="4.125" customWidth="1"/>
  </cols>
  <sheetData>
    <row r="1" ht="27" customHeight="1" spans="1:12">
      <c r="A1" s="1" t="s">
        <v>517</v>
      </c>
      <c r="B1" s="1"/>
      <c r="C1" s="1"/>
      <c r="D1" s="1"/>
      <c r="E1" s="1"/>
      <c r="F1" s="1"/>
      <c r="G1" s="1"/>
      <c r="H1" s="1"/>
      <c r="I1" s="1"/>
      <c r="J1" s="1"/>
      <c r="K1" s="1"/>
      <c r="L1" s="1"/>
    </row>
    <row r="2" customHeight="1" spans="1:12">
      <c r="A2" s="2" t="s">
        <v>2</v>
      </c>
      <c r="B2" s="2" t="s">
        <v>3</v>
      </c>
      <c r="C2" s="3" t="s">
        <v>327</v>
      </c>
      <c r="D2" s="2" t="s">
        <v>246</v>
      </c>
      <c r="E2" s="2" t="s">
        <v>518</v>
      </c>
      <c r="F2" s="4" t="s">
        <v>519</v>
      </c>
      <c r="G2" s="5" t="s">
        <v>2</v>
      </c>
      <c r="H2" s="2" t="s">
        <v>3</v>
      </c>
      <c r="I2" s="3" t="s">
        <v>327</v>
      </c>
      <c r="J2" s="2" t="s">
        <v>246</v>
      </c>
      <c r="K2" s="2" t="s">
        <v>518</v>
      </c>
      <c r="L2" s="2" t="s">
        <v>519</v>
      </c>
    </row>
    <row r="3" spans="1:12">
      <c r="A3" s="2"/>
      <c r="B3" s="2"/>
      <c r="C3" s="3"/>
      <c r="D3" s="2"/>
      <c r="E3" s="2"/>
      <c r="F3" s="4"/>
      <c r="G3" s="5"/>
      <c r="H3" s="2"/>
      <c r="I3" s="3"/>
      <c r="J3" s="2"/>
      <c r="K3" s="2"/>
      <c r="L3" s="2"/>
    </row>
    <row r="4" spans="1:12">
      <c r="A4" s="2"/>
      <c r="B4" s="2"/>
      <c r="C4" s="3"/>
      <c r="D4" s="2"/>
      <c r="E4" s="2"/>
      <c r="F4" s="4"/>
      <c r="G4" s="5"/>
      <c r="H4" s="2"/>
      <c r="I4" s="3"/>
      <c r="J4" s="2"/>
      <c r="K4" s="2"/>
      <c r="L4" s="2"/>
    </row>
    <row r="5" spans="1:12">
      <c r="A5" s="6" t="s">
        <v>520</v>
      </c>
      <c r="B5" s="6"/>
      <c r="C5" s="6"/>
      <c r="D5" s="6"/>
      <c r="E5" s="6"/>
      <c r="F5" s="7"/>
      <c r="G5" s="8" t="s">
        <v>521</v>
      </c>
      <c r="H5" s="6"/>
      <c r="I5" s="6"/>
      <c r="J5" s="6"/>
      <c r="K5" s="6"/>
      <c r="L5" s="6"/>
    </row>
    <row r="6" spans="1:12">
      <c r="A6" s="9" t="s">
        <v>20</v>
      </c>
      <c r="B6" s="10" t="s">
        <v>522</v>
      </c>
      <c r="C6" s="11">
        <v>3</v>
      </c>
      <c r="D6" s="12">
        <v>48</v>
      </c>
      <c r="E6" s="12" t="s">
        <v>523</v>
      </c>
      <c r="F6" s="13"/>
      <c r="G6" s="9" t="s">
        <v>30</v>
      </c>
      <c r="H6" s="14" t="s">
        <v>31</v>
      </c>
      <c r="I6" s="11">
        <v>3</v>
      </c>
      <c r="J6" s="12">
        <v>48</v>
      </c>
      <c r="K6" s="22" t="s">
        <v>524</v>
      </c>
      <c r="L6" s="61"/>
    </row>
    <row r="7" spans="1:12">
      <c r="A7" s="9" t="s">
        <v>32</v>
      </c>
      <c r="B7" s="10" t="s">
        <v>525</v>
      </c>
      <c r="C7" s="11">
        <v>0.5</v>
      </c>
      <c r="D7" s="12">
        <v>8</v>
      </c>
      <c r="E7" s="12" t="s">
        <v>523</v>
      </c>
      <c r="F7" s="13"/>
      <c r="G7" s="9" t="s">
        <v>42</v>
      </c>
      <c r="H7" s="14" t="s">
        <v>526</v>
      </c>
      <c r="I7" s="11">
        <v>2.5</v>
      </c>
      <c r="J7" s="12">
        <v>40</v>
      </c>
      <c r="K7" s="22" t="s">
        <v>524</v>
      </c>
      <c r="L7" s="61"/>
    </row>
    <row r="8" spans="1:12">
      <c r="A8" s="9" t="s">
        <v>40</v>
      </c>
      <c r="B8" s="10" t="s">
        <v>527</v>
      </c>
      <c r="C8" s="11">
        <v>2.5</v>
      </c>
      <c r="D8" s="12">
        <v>40</v>
      </c>
      <c r="E8" s="12" t="s">
        <v>523</v>
      </c>
      <c r="F8" s="13"/>
      <c r="G8" s="9" t="s">
        <v>50</v>
      </c>
      <c r="H8" s="14" t="s">
        <v>528</v>
      </c>
      <c r="I8" s="11">
        <v>1</v>
      </c>
      <c r="J8" s="12">
        <v>36</v>
      </c>
      <c r="K8" s="22" t="s">
        <v>524</v>
      </c>
      <c r="L8" s="61"/>
    </row>
    <row r="9" spans="1:12">
      <c r="A9" s="9" t="s">
        <v>48</v>
      </c>
      <c r="B9" s="10" t="s">
        <v>529</v>
      </c>
      <c r="C9" s="11">
        <v>1</v>
      </c>
      <c r="D9" s="12">
        <v>36</v>
      </c>
      <c r="E9" s="12" t="s">
        <v>523</v>
      </c>
      <c r="F9" s="15"/>
      <c r="G9" s="12" t="s">
        <v>60</v>
      </c>
      <c r="H9" s="16" t="s">
        <v>530</v>
      </c>
      <c r="I9" s="11">
        <v>5.5</v>
      </c>
      <c r="J9" s="12">
        <v>88</v>
      </c>
      <c r="K9" s="22" t="s">
        <v>524</v>
      </c>
      <c r="L9" s="62"/>
    </row>
    <row r="10" spans="1:12">
      <c r="A10" s="9" t="s">
        <v>531</v>
      </c>
      <c r="B10" s="10" t="s">
        <v>532</v>
      </c>
      <c r="C10" s="11">
        <v>2</v>
      </c>
      <c r="D10" s="12">
        <v>36</v>
      </c>
      <c r="E10" s="12" t="s">
        <v>523</v>
      </c>
      <c r="F10" s="15"/>
      <c r="G10" s="12" t="s">
        <v>62</v>
      </c>
      <c r="H10" s="16" t="s">
        <v>533</v>
      </c>
      <c r="I10" s="11">
        <v>3</v>
      </c>
      <c r="J10" s="12">
        <v>48</v>
      </c>
      <c r="K10" s="22" t="s">
        <v>524</v>
      </c>
      <c r="L10" s="62"/>
    </row>
    <row r="11" spans="1:12">
      <c r="A11" s="9" t="s">
        <v>58</v>
      </c>
      <c r="B11" s="17" t="s">
        <v>534</v>
      </c>
      <c r="C11" s="11">
        <v>5.5</v>
      </c>
      <c r="D11" s="12">
        <v>88</v>
      </c>
      <c r="E11" s="12" t="s">
        <v>523</v>
      </c>
      <c r="F11" s="13"/>
      <c r="G11" s="12" t="s">
        <v>535</v>
      </c>
      <c r="H11" s="16" t="s">
        <v>536</v>
      </c>
      <c r="I11" s="25">
        <v>1.5</v>
      </c>
      <c r="J11" s="12">
        <v>48</v>
      </c>
      <c r="K11" s="22" t="s">
        <v>524</v>
      </c>
      <c r="L11" s="61"/>
    </row>
    <row r="12" spans="1:12">
      <c r="A12" s="9" t="s">
        <v>66</v>
      </c>
      <c r="B12" s="17" t="s">
        <v>537</v>
      </c>
      <c r="C12" s="11">
        <v>3.5</v>
      </c>
      <c r="D12" s="12">
        <v>56</v>
      </c>
      <c r="E12" s="12" t="s">
        <v>523</v>
      </c>
      <c r="F12" s="13"/>
      <c r="G12" s="12" t="s">
        <v>86</v>
      </c>
      <c r="H12" s="17" t="s">
        <v>538</v>
      </c>
      <c r="I12" s="25">
        <v>2</v>
      </c>
      <c r="J12" s="12">
        <v>16</v>
      </c>
      <c r="K12" s="22" t="s">
        <v>539</v>
      </c>
      <c r="L12" s="61"/>
    </row>
    <row r="13" spans="1:12">
      <c r="A13" s="9" t="s">
        <v>68</v>
      </c>
      <c r="B13" s="17" t="s">
        <v>540</v>
      </c>
      <c r="C13" s="11">
        <v>3</v>
      </c>
      <c r="D13" s="12">
        <v>48</v>
      </c>
      <c r="E13" s="12" t="s">
        <v>523</v>
      </c>
      <c r="F13" s="13"/>
      <c r="G13" s="9" t="s">
        <v>225</v>
      </c>
      <c r="H13" s="14" t="s">
        <v>541</v>
      </c>
      <c r="I13" s="11">
        <v>1.5</v>
      </c>
      <c r="J13" s="12">
        <v>24</v>
      </c>
      <c r="K13" s="22" t="s">
        <v>524</v>
      </c>
      <c r="L13" s="61"/>
    </row>
    <row r="14" spans="1:12">
      <c r="A14" s="9" t="s">
        <v>122</v>
      </c>
      <c r="B14" s="17" t="s">
        <v>542</v>
      </c>
      <c r="C14" s="11">
        <v>1</v>
      </c>
      <c r="D14" s="12">
        <v>16</v>
      </c>
      <c r="E14" s="12" t="s">
        <v>543</v>
      </c>
      <c r="F14" s="13"/>
      <c r="G14" s="18" t="s">
        <v>124</v>
      </c>
      <c r="H14" s="19" t="s">
        <v>125</v>
      </c>
      <c r="I14" s="63">
        <v>1.5</v>
      </c>
      <c r="J14" s="18">
        <v>24</v>
      </c>
      <c r="K14" s="64" t="s">
        <v>524</v>
      </c>
      <c r="L14" s="61"/>
    </row>
    <row r="15" spans="1:12">
      <c r="A15" s="9" t="s">
        <v>531</v>
      </c>
      <c r="B15" s="17" t="s">
        <v>544</v>
      </c>
      <c r="C15" s="11">
        <v>2</v>
      </c>
      <c r="D15" s="12" t="s">
        <v>263</v>
      </c>
      <c r="E15" s="12" t="s">
        <v>523</v>
      </c>
      <c r="F15" s="13"/>
      <c r="G15" s="12" t="s">
        <v>84</v>
      </c>
      <c r="H15" s="16" t="s">
        <v>545</v>
      </c>
      <c r="I15" s="45">
        <v>2</v>
      </c>
      <c r="J15" s="12">
        <v>16</v>
      </c>
      <c r="K15" s="22" t="s">
        <v>539</v>
      </c>
      <c r="L15" s="61"/>
    </row>
    <row r="16" spans="1:12">
      <c r="A16" s="9" t="s">
        <v>546</v>
      </c>
      <c r="B16" s="17" t="s">
        <v>547</v>
      </c>
      <c r="C16" s="11">
        <v>0.5</v>
      </c>
      <c r="D16" s="12">
        <v>16</v>
      </c>
      <c r="E16" s="12" t="s">
        <v>523</v>
      </c>
      <c r="F16" s="15"/>
      <c r="G16" s="20" t="s">
        <v>81</v>
      </c>
      <c r="H16" s="21" t="s">
        <v>82</v>
      </c>
      <c r="I16" s="27">
        <v>2</v>
      </c>
      <c r="J16" s="28">
        <v>32</v>
      </c>
      <c r="K16" s="22" t="s">
        <v>539</v>
      </c>
      <c r="L16" s="62"/>
    </row>
    <row r="17" spans="1:12">
      <c r="A17" s="22"/>
      <c r="B17" s="16"/>
      <c r="C17" s="23"/>
      <c r="D17" s="22"/>
      <c r="E17" s="22"/>
      <c r="F17" s="15"/>
      <c r="G17" s="9" t="s">
        <v>548</v>
      </c>
      <c r="H17" s="10" t="s">
        <v>549</v>
      </c>
      <c r="I17" s="11">
        <v>2</v>
      </c>
      <c r="J17" s="12">
        <v>8</v>
      </c>
      <c r="K17" s="12" t="s">
        <v>543</v>
      </c>
      <c r="L17" s="62"/>
    </row>
    <row r="18" spans="1:12">
      <c r="A18" s="22"/>
      <c r="B18" s="16"/>
      <c r="C18" s="23"/>
      <c r="D18" s="22"/>
      <c r="E18" s="22"/>
      <c r="F18" s="15"/>
      <c r="G18" s="24"/>
      <c r="H18" s="16"/>
      <c r="I18" s="23"/>
      <c r="J18" s="22"/>
      <c r="K18" s="22"/>
      <c r="L18" s="62"/>
    </row>
    <row r="19" spans="1:12">
      <c r="A19" s="6" t="s">
        <v>550</v>
      </c>
      <c r="B19" s="6"/>
      <c r="C19" s="6"/>
      <c r="D19" s="6"/>
      <c r="E19" s="6"/>
      <c r="F19" s="7"/>
      <c r="G19" s="8" t="s">
        <v>551</v>
      </c>
      <c r="H19" s="6"/>
      <c r="I19" s="6"/>
      <c r="J19" s="6"/>
      <c r="K19" s="6"/>
      <c r="L19" s="6"/>
    </row>
    <row r="20" ht="22.5" spans="1:12">
      <c r="A20" s="9" t="s">
        <v>24</v>
      </c>
      <c r="B20" s="10" t="s">
        <v>552</v>
      </c>
      <c r="C20" s="11">
        <v>5</v>
      </c>
      <c r="D20" s="12">
        <v>80</v>
      </c>
      <c r="E20" s="12" t="s">
        <v>523</v>
      </c>
      <c r="F20" s="13"/>
      <c r="G20" s="9" t="s">
        <v>28</v>
      </c>
      <c r="H20" s="10" t="s">
        <v>553</v>
      </c>
      <c r="I20" s="11">
        <v>3</v>
      </c>
      <c r="J20" s="12">
        <v>48</v>
      </c>
      <c r="K20" s="12" t="s">
        <v>523</v>
      </c>
      <c r="L20" s="61"/>
    </row>
    <row r="21" spans="1:12">
      <c r="A21" s="9" t="s">
        <v>34</v>
      </c>
      <c r="B21" s="10" t="s">
        <v>554</v>
      </c>
      <c r="C21" s="11">
        <v>0.5</v>
      </c>
      <c r="D21" s="12">
        <v>8</v>
      </c>
      <c r="E21" s="12" t="s">
        <v>523</v>
      </c>
      <c r="F21" s="13"/>
      <c r="G21" s="9" t="s">
        <v>46</v>
      </c>
      <c r="H21" s="10" t="s">
        <v>555</v>
      </c>
      <c r="I21" s="11">
        <v>2</v>
      </c>
      <c r="J21" s="12">
        <v>32</v>
      </c>
      <c r="K21" s="12" t="s">
        <v>523</v>
      </c>
      <c r="L21" s="61"/>
    </row>
    <row r="22" spans="1:12">
      <c r="A22" s="9" t="s">
        <v>44</v>
      </c>
      <c r="B22" s="10" t="s">
        <v>556</v>
      </c>
      <c r="C22" s="11">
        <v>2</v>
      </c>
      <c r="D22" s="12">
        <v>32</v>
      </c>
      <c r="E22" s="12" t="s">
        <v>523</v>
      </c>
      <c r="F22" s="13"/>
      <c r="G22" s="9" t="s">
        <v>54</v>
      </c>
      <c r="H22" s="10" t="s">
        <v>557</v>
      </c>
      <c r="I22" s="11">
        <v>1</v>
      </c>
      <c r="J22" s="12">
        <v>36</v>
      </c>
      <c r="K22" s="12" t="s">
        <v>523</v>
      </c>
      <c r="L22" s="61"/>
    </row>
    <row r="23" spans="1:12">
      <c r="A23" s="9" t="s">
        <v>52</v>
      </c>
      <c r="B23" s="10" t="s">
        <v>558</v>
      </c>
      <c r="C23" s="11">
        <v>1</v>
      </c>
      <c r="D23" s="12">
        <v>36</v>
      </c>
      <c r="E23" s="12" t="s">
        <v>523</v>
      </c>
      <c r="F23" s="13"/>
      <c r="G23" s="12" t="s">
        <v>70</v>
      </c>
      <c r="H23" s="17" t="s">
        <v>559</v>
      </c>
      <c r="I23" s="11">
        <v>4</v>
      </c>
      <c r="J23" s="12">
        <v>64</v>
      </c>
      <c r="K23" s="12" t="s">
        <v>523</v>
      </c>
      <c r="L23" s="61"/>
    </row>
    <row r="24" spans="1:12">
      <c r="A24" s="12" t="s">
        <v>64</v>
      </c>
      <c r="B24" s="17" t="s">
        <v>560</v>
      </c>
      <c r="C24" s="11">
        <v>3</v>
      </c>
      <c r="D24" s="12">
        <v>48</v>
      </c>
      <c r="E24" s="12" t="s">
        <v>523</v>
      </c>
      <c r="F24" s="15"/>
      <c r="G24" s="12" t="s">
        <v>72</v>
      </c>
      <c r="H24" s="17" t="s">
        <v>561</v>
      </c>
      <c r="I24" s="11">
        <v>3.5</v>
      </c>
      <c r="J24" s="12">
        <v>56</v>
      </c>
      <c r="K24" s="12" t="s">
        <v>523</v>
      </c>
      <c r="L24" s="62"/>
    </row>
    <row r="25" spans="1:12">
      <c r="A25" s="12" t="s">
        <v>76</v>
      </c>
      <c r="B25" s="17" t="s">
        <v>77</v>
      </c>
      <c r="C25" s="11">
        <v>2</v>
      </c>
      <c r="D25" s="12">
        <v>32</v>
      </c>
      <c r="E25" s="12" t="s">
        <v>523</v>
      </c>
      <c r="F25" s="15"/>
      <c r="G25" s="12" t="s">
        <v>74</v>
      </c>
      <c r="H25" s="17" t="s">
        <v>562</v>
      </c>
      <c r="I25" s="11">
        <v>3.5</v>
      </c>
      <c r="J25" s="12">
        <v>56</v>
      </c>
      <c r="K25" s="12" t="s">
        <v>523</v>
      </c>
      <c r="L25" s="62"/>
    </row>
    <row r="26" spans="1:12">
      <c r="A26" s="12" t="s">
        <v>78</v>
      </c>
      <c r="B26" s="17" t="s">
        <v>563</v>
      </c>
      <c r="C26" s="11">
        <v>3</v>
      </c>
      <c r="D26" s="12">
        <v>48</v>
      </c>
      <c r="E26" s="12" t="s">
        <v>523</v>
      </c>
      <c r="F26" s="13"/>
      <c r="G26" s="12" t="s">
        <v>88</v>
      </c>
      <c r="H26" s="17" t="s">
        <v>564</v>
      </c>
      <c r="I26" s="11">
        <v>4</v>
      </c>
      <c r="J26" s="12">
        <v>64</v>
      </c>
      <c r="K26" s="12" t="s">
        <v>543</v>
      </c>
      <c r="L26" s="61"/>
    </row>
    <row r="27" spans="1:12">
      <c r="A27" s="12" t="s">
        <v>90</v>
      </c>
      <c r="B27" s="17" t="s">
        <v>565</v>
      </c>
      <c r="C27" s="11">
        <v>2</v>
      </c>
      <c r="D27" s="12">
        <v>32</v>
      </c>
      <c r="E27" s="12" t="s">
        <v>543</v>
      </c>
      <c r="F27" s="13"/>
      <c r="G27" s="12" t="s">
        <v>118</v>
      </c>
      <c r="H27" s="17" t="s">
        <v>566</v>
      </c>
      <c r="I27" s="25">
        <v>4</v>
      </c>
      <c r="J27" s="12">
        <v>64</v>
      </c>
      <c r="K27" s="12" t="s">
        <v>523</v>
      </c>
      <c r="L27" s="61"/>
    </row>
    <row r="28" spans="1:12">
      <c r="A28" s="12" t="s">
        <v>126</v>
      </c>
      <c r="B28" s="17" t="s">
        <v>567</v>
      </c>
      <c r="C28" s="25">
        <v>2</v>
      </c>
      <c r="D28" s="12">
        <v>32</v>
      </c>
      <c r="E28" s="12" t="s">
        <v>543</v>
      </c>
      <c r="F28" s="13"/>
      <c r="G28" s="12" t="s">
        <v>129</v>
      </c>
      <c r="H28" s="17" t="s">
        <v>568</v>
      </c>
      <c r="I28" s="11">
        <v>2</v>
      </c>
      <c r="J28" s="12">
        <v>32</v>
      </c>
      <c r="K28" s="12" t="s">
        <v>543</v>
      </c>
      <c r="L28" s="61"/>
    </row>
    <row r="29" spans="1:12">
      <c r="A29" s="12" t="s">
        <v>111</v>
      </c>
      <c r="B29" s="17" t="s">
        <v>569</v>
      </c>
      <c r="C29" s="26">
        <v>3</v>
      </c>
      <c r="D29" s="12">
        <v>48</v>
      </c>
      <c r="E29" s="12" t="s">
        <v>523</v>
      </c>
      <c r="F29" s="13"/>
      <c r="G29" s="12" t="s">
        <v>570</v>
      </c>
      <c r="H29" s="17" t="s">
        <v>571</v>
      </c>
      <c r="I29" s="11">
        <v>2</v>
      </c>
      <c r="J29" s="12" t="s">
        <v>263</v>
      </c>
      <c r="K29" s="12" t="s">
        <v>523</v>
      </c>
      <c r="L29" s="61"/>
    </row>
    <row r="30" spans="1:12">
      <c r="A30" s="12" t="s">
        <v>572</v>
      </c>
      <c r="B30" s="17" t="s">
        <v>573</v>
      </c>
      <c r="C30" s="12">
        <v>0.5</v>
      </c>
      <c r="D30" s="12">
        <v>16</v>
      </c>
      <c r="E30" s="12" t="s">
        <v>523</v>
      </c>
      <c r="F30" s="15"/>
      <c r="G30" s="12" t="s">
        <v>574</v>
      </c>
      <c r="H30" s="17" t="s">
        <v>575</v>
      </c>
      <c r="I30" s="12">
        <v>0.5</v>
      </c>
      <c r="J30" s="12">
        <v>16</v>
      </c>
      <c r="K30" s="12" t="s">
        <v>523</v>
      </c>
      <c r="L30" s="62"/>
    </row>
    <row r="31" ht="24" spans="1:12">
      <c r="A31" s="20" t="s">
        <v>26</v>
      </c>
      <c r="B31" s="21" t="s">
        <v>27</v>
      </c>
      <c r="C31" s="27">
        <v>3</v>
      </c>
      <c r="D31" s="28">
        <v>48</v>
      </c>
      <c r="E31" s="12" t="s">
        <v>523</v>
      </c>
      <c r="F31" s="15"/>
      <c r="G31" s="12" t="s">
        <v>92</v>
      </c>
      <c r="H31" s="17" t="s">
        <v>576</v>
      </c>
      <c r="I31" s="11">
        <v>2</v>
      </c>
      <c r="J31" s="12">
        <v>32</v>
      </c>
      <c r="K31" s="12" t="s">
        <v>543</v>
      </c>
      <c r="L31" s="62"/>
    </row>
    <row r="32" spans="1:12">
      <c r="A32" s="22"/>
      <c r="B32" s="16"/>
      <c r="C32" s="23"/>
      <c r="D32" s="22"/>
      <c r="E32" s="22"/>
      <c r="F32" s="15"/>
      <c r="G32" s="12" t="s">
        <v>577</v>
      </c>
      <c r="H32" s="17" t="s">
        <v>578</v>
      </c>
      <c r="I32" s="26">
        <v>2</v>
      </c>
      <c r="J32" s="12" t="s">
        <v>263</v>
      </c>
      <c r="K32" s="12" t="s">
        <v>523</v>
      </c>
      <c r="L32" s="62"/>
    </row>
    <row r="33" spans="1:12">
      <c r="A33" s="6" t="s">
        <v>579</v>
      </c>
      <c r="B33" s="6"/>
      <c r="C33" s="6"/>
      <c r="D33" s="6"/>
      <c r="E33" s="6"/>
      <c r="F33" s="7"/>
      <c r="G33" s="8" t="s">
        <v>580</v>
      </c>
      <c r="H33" s="6"/>
      <c r="I33" s="6"/>
      <c r="J33" s="6"/>
      <c r="K33" s="6"/>
      <c r="L33" s="6"/>
    </row>
    <row r="34" spans="1:12">
      <c r="A34" s="9" t="s">
        <v>36</v>
      </c>
      <c r="B34" s="10" t="s">
        <v>581</v>
      </c>
      <c r="C34" s="11">
        <v>0.5</v>
      </c>
      <c r="D34" s="12">
        <v>8</v>
      </c>
      <c r="E34" s="12" t="s">
        <v>523</v>
      </c>
      <c r="F34" s="7"/>
      <c r="G34" s="9" t="s">
        <v>38</v>
      </c>
      <c r="H34" s="10" t="s">
        <v>582</v>
      </c>
      <c r="I34" s="11">
        <v>0.5</v>
      </c>
      <c r="J34" s="12">
        <v>8</v>
      </c>
      <c r="K34" s="12" t="s">
        <v>523</v>
      </c>
      <c r="L34" s="6"/>
    </row>
    <row r="35" spans="1:12">
      <c r="A35" s="12" t="s">
        <v>96</v>
      </c>
      <c r="B35" s="17" t="s">
        <v>583</v>
      </c>
      <c r="C35" s="11">
        <v>4</v>
      </c>
      <c r="D35" s="12">
        <v>64</v>
      </c>
      <c r="E35" s="12" t="s">
        <v>543</v>
      </c>
      <c r="F35" s="7"/>
      <c r="G35" s="12" t="s">
        <v>84</v>
      </c>
      <c r="H35" s="19" t="s">
        <v>584</v>
      </c>
      <c r="I35" s="65">
        <v>2</v>
      </c>
      <c r="J35" s="66">
        <v>32</v>
      </c>
      <c r="K35" s="64" t="s">
        <v>539</v>
      </c>
      <c r="L35" s="6"/>
    </row>
    <row r="36" spans="1:12">
      <c r="A36" s="12" t="s">
        <v>100</v>
      </c>
      <c r="B36" s="17" t="s">
        <v>585</v>
      </c>
      <c r="C36" s="11">
        <v>4</v>
      </c>
      <c r="D36" s="12">
        <v>64</v>
      </c>
      <c r="E36" s="12" t="s">
        <v>543</v>
      </c>
      <c r="F36" s="7"/>
      <c r="G36" s="12" t="s">
        <v>94</v>
      </c>
      <c r="H36" s="17" t="s">
        <v>586</v>
      </c>
      <c r="I36" s="67">
        <v>4</v>
      </c>
      <c r="J36" s="68">
        <v>64</v>
      </c>
      <c r="K36" s="12" t="s">
        <v>543</v>
      </c>
      <c r="L36" s="6"/>
    </row>
    <row r="37" spans="1:12">
      <c r="A37" s="12" t="s">
        <v>115</v>
      </c>
      <c r="B37" s="17" t="s">
        <v>587</v>
      </c>
      <c r="C37" s="25">
        <v>4</v>
      </c>
      <c r="D37" s="12">
        <v>64</v>
      </c>
      <c r="E37" s="12" t="s">
        <v>523</v>
      </c>
      <c r="F37" s="15"/>
      <c r="G37" s="12" t="s">
        <v>98</v>
      </c>
      <c r="H37" s="17" t="s">
        <v>588</v>
      </c>
      <c r="I37" s="67">
        <v>4</v>
      </c>
      <c r="J37" s="68">
        <v>64</v>
      </c>
      <c r="K37" s="12" t="s">
        <v>543</v>
      </c>
      <c r="L37" s="62"/>
    </row>
    <row r="38" spans="1:12">
      <c r="A38" s="12" t="s">
        <v>120</v>
      </c>
      <c r="B38" s="17" t="s">
        <v>589</v>
      </c>
      <c r="C38" s="25">
        <v>3</v>
      </c>
      <c r="D38" s="12">
        <v>48</v>
      </c>
      <c r="E38" s="12" t="s">
        <v>523</v>
      </c>
      <c r="F38" s="7"/>
      <c r="G38" s="12" t="s">
        <v>102</v>
      </c>
      <c r="H38" s="17" t="s">
        <v>590</v>
      </c>
      <c r="I38" s="67">
        <v>4</v>
      </c>
      <c r="J38" s="68">
        <v>64</v>
      </c>
      <c r="K38" s="12" t="s">
        <v>543</v>
      </c>
      <c r="L38" s="6"/>
    </row>
    <row r="39" spans="1:12">
      <c r="A39" s="12" t="s">
        <v>131</v>
      </c>
      <c r="B39" s="16" t="s">
        <v>132</v>
      </c>
      <c r="C39" s="25">
        <v>2</v>
      </c>
      <c r="D39" s="12">
        <v>32</v>
      </c>
      <c r="E39" s="22" t="s">
        <v>539</v>
      </c>
      <c r="F39" s="7"/>
      <c r="G39" s="37" t="s">
        <v>134</v>
      </c>
      <c r="H39" s="30" t="s">
        <v>135</v>
      </c>
      <c r="I39" s="32">
        <v>2.5</v>
      </c>
      <c r="J39" s="37">
        <v>40</v>
      </c>
      <c r="K39" s="22" t="s">
        <v>524</v>
      </c>
      <c r="L39" s="6"/>
    </row>
    <row r="40" spans="1:12">
      <c r="A40" s="37" t="s">
        <v>140</v>
      </c>
      <c r="B40" s="30" t="s">
        <v>141</v>
      </c>
      <c r="C40" s="69">
        <v>1</v>
      </c>
      <c r="D40" s="70">
        <v>16</v>
      </c>
      <c r="E40" s="22" t="s">
        <v>524</v>
      </c>
      <c r="F40" s="15"/>
      <c r="G40" s="37" t="s">
        <v>138</v>
      </c>
      <c r="H40" s="30" t="s">
        <v>139</v>
      </c>
      <c r="I40" s="32">
        <v>2</v>
      </c>
      <c r="J40" s="37">
        <v>32</v>
      </c>
      <c r="K40" s="22" t="s">
        <v>524</v>
      </c>
      <c r="L40" s="62"/>
    </row>
    <row r="41" spans="1:12">
      <c r="A41" s="37" t="s">
        <v>144</v>
      </c>
      <c r="B41" s="30" t="s">
        <v>145</v>
      </c>
      <c r="C41" s="32">
        <v>2</v>
      </c>
      <c r="D41" s="37">
        <v>32</v>
      </c>
      <c r="E41" s="22" t="s">
        <v>524</v>
      </c>
      <c r="F41" s="7"/>
      <c r="G41" s="37" t="s">
        <v>146</v>
      </c>
      <c r="H41" s="30" t="s">
        <v>147</v>
      </c>
      <c r="I41" s="56">
        <v>2.5</v>
      </c>
      <c r="J41" s="57">
        <v>40</v>
      </c>
      <c r="K41" s="22" t="s">
        <v>524</v>
      </c>
      <c r="L41" s="6"/>
    </row>
    <row r="42" spans="1:12">
      <c r="A42" s="37" t="s">
        <v>148</v>
      </c>
      <c r="B42" s="31" t="s">
        <v>149</v>
      </c>
      <c r="C42" s="35">
        <v>0.5</v>
      </c>
      <c r="D42" s="33">
        <v>8</v>
      </c>
      <c r="E42" s="22" t="s">
        <v>524</v>
      </c>
      <c r="F42" s="7"/>
      <c r="G42" s="37" t="s">
        <v>150</v>
      </c>
      <c r="H42" s="34" t="s">
        <v>151</v>
      </c>
      <c r="I42" s="36">
        <v>2</v>
      </c>
      <c r="J42" s="37">
        <v>32</v>
      </c>
      <c r="K42" s="22" t="s">
        <v>524</v>
      </c>
      <c r="L42" s="6"/>
    </row>
    <row r="43" spans="1:12">
      <c r="A43" s="37" t="s">
        <v>159</v>
      </c>
      <c r="B43" s="34" t="s">
        <v>160</v>
      </c>
      <c r="C43" s="36">
        <v>2</v>
      </c>
      <c r="D43" s="37">
        <v>32</v>
      </c>
      <c r="E43" s="22" t="s">
        <v>539</v>
      </c>
      <c r="F43" s="15"/>
      <c r="G43" s="37" t="s">
        <v>152</v>
      </c>
      <c r="H43" s="80" t="s">
        <v>153</v>
      </c>
      <c r="I43" s="32">
        <v>2</v>
      </c>
      <c r="J43" s="37">
        <v>32</v>
      </c>
      <c r="K43" s="22" t="s">
        <v>524</v>
      </c>
      <c r="L43" s="62"/>
    </row>
    <row r="44" spans="1:12">
      <c r="A44" s="37" t="s">
        <v>166</v>
      </c>
      <c r="B44" s="34" t="s">
        <v>167</v>
      </c>
      <c r="C44" s="32">
        <v>2</v>
      </c>
      <c r="D44" s="33">
        <v>32</v>
      </c>
      <c r="E44" s="22" t="s">
        <v>539</v>
      </c>
      <c r="F44" s="7"/>
      <c r="G44" s="37" t="s">
        <v>162</v>
      </c>
      <c r="H44" s="34" t="s">
        <v>163</v>
      </c>
      <c r="I44" s="38">
        <v>2</v>
      </c>
      <c r="J44" s="37">
        <v>32</v>
      </c>
      <c r="K44" s="22" t="s">
        <v>539</v>
      </c>
      <c r="L44" s="6"/>
    </row>
    <row r="45" spans="1:12">
      <c r="A45" s="37" t="s">
        <v>168</v>
      </c>
      <c r="B45" s="34" t="s">
        <v>169</v>
      </c>
      <c r="C45" s="38">
        <v>2</v>
      </c>
      <c r="D45" s="37">
        <v>32</v>
      </c>
      <c r="E45" s="22" t="s">
        <v>539</v>
      </c>
      <c r="F45" s="7"/>
      <c r="G45" s="37" t="s">
        <v>172</v>
      </c>
      <c r="H45" s="34" t="s">
        <v>173</v>
      </c>
      <c r="I45" s="36">
        <v>2</v>
      </c>
      <c r="J45" s="37">
        <v>32</v>
      </c>
      <c r="K45" s="22" t="s">
        <v>539</v>
      </c>
      <c r="L45" s="6"/>
    </row>
    <row r="46" spans="1:12">
      <c r="A46" s="12" t="s">
        <v>234</v>
      </c>
      <c r="B46" s="14" t="s">
        <v>235</v>
      </c>
      <c r="C46" s="11">
        <v>1</v>
      </c>
      <c r="D46" s="12">
        <v>16</v>
      </c>
      <c r="E46" s="40" t="s">
        <v>539</v>
      </c>
      <c r="F46" s="15"/>
      <c r="G46" s="37" t="s">
        <v>176</v>
      </c>
      <c r="H46" s="34" t="s">
        <v>177</v>
      </c>
      <c r="I46" s="36">
        <v>2</v>
      </c>
      <c r="J46" s="37">
        <v>32</v>
      </c>
      <c r="K46" s="22" t="s">
        <v>539</v>
      </c>
      <c r="L46" s="62"/>
    </row>
    <row r="47" spans="1:12">
      <c r="A47" s="12" t="s">
        <v>605</v>
      </c>
      <c r="B47" s="16" t="s">
        <v>606</v>
      </c>
      <c r="C47" s="25" t="s">
        <v>607</v>
      </c>
      <c r="D47" s="12" t="s">
        <v>607</v>
      </c>
      <c r="E47" s="22" t="s">
        <v>524</v>
      </c>
      <c r="F47" s="7"/>
      <c r="G47" s="37" t="s">
        <v>178</v>
      </c>
      <c r="H47" s="34" t="s">
        <v>179</v>
      </c>
      <c r="I47" s="36">
        <v>2</v>
      </c>
      <c r="J47" s="37">
        <v>32</v>
      </c>
      <c r="K47" s="22" t="s">
        <v>539</v>
      </c>
      <c r="L47" s="6"/>
    </row>
    <row r="48" spans="1:12">
      <c r="A48" s="12" t="s">
        <v>609</v>
      </c>
      <c r="B48" s="41" t="s">
        <v>610</v>
      </c>
      <c r="C48" s="42">
        <v>2</v>
      </c>
      <c r="D48" s="12" t="s">
        <v>611</v>
      </c>
      <c r="E48" s="22" t="s">
        <v>524</v>
      </c>
      <c r="F48" s="7"/>
      <c r="G48" s="43" t="s">
        <v>634</v>
      </c>
      <c r="H48" s="44" t="s">
        <v>635</v>
      </c>
      <c r="I48" s="71">
        <v>2</v>
      </c>
      <c r="J48" s="72" t="s">
        <v>611</v>
      </c>
      <c r="K48" s="52" t="s">
        <v>524</v>
      </c>
      <c r="L48" s="6"/>
    </row>
    <row r="49" spans="1:12">
      <c r="A49" s="12" t="s">
        <v>614</v>
      </c>
      <c r="B49" s="16" t="s">
        <v>615</v>
      </c>
      <c r="C49" s="45">
        <v>1</v>
      </c>
      <c r="D49" s="12">
        <v>34</v>
      </c>
      <c r="E49" s="22" t="s">
        <v>539</v>
      </c>
      <c r="F49" s="15"/>
      <c r="G49" s="12" t="s">
        <v>616</v>
      </c>
      <c r="H49" s="16" t="s">
        <v>617</v>
      </c>
      <c r="I49" s="73">
        <v>2</v>
      </c>
      <c r="J49" s="68" t="s">
        <v>611</v>
      </c>
      <c r="K49" s="22" t="s">
        <v>539</v>
      </c>
      <c r="L49" s="62"/>
    </row>
    <row r="50" spans="1:12">
      <c r="A50" s="46"/>
      <c r="B50" s="47"/>
      <c r="C50" s="48"/>
      <c r="D50" s="49"/>
      <c r="E50" s="50"/>
      <c r="F50" s="7"/>
      <c r="G50" s="12" t="s">
        <v>618</v>
      </c>
      <c r="H50" s="16" t="s">
        <v>619</v>
      </c>
      <c r="I50" s="73">
        <v>1</v>
      </c>
      <c r="J50" s="74" t="s">
        <v>607</v>
      </c>
      <c r="K50" s="22" t="s">
        <v>539</v>
      </c>
      <c r="L50" s="6"/>
    </row>
    <row r="51" spans="1:12">
      <c r="A51" s="6"/>
      <c r="B51" s="6"/>
      <c r="C51" s="6"/>
      <c r="D51" s="6"/>
      <c r="E51" s="6"/>
      <c r="F51" s="7"/>
      <c r="G51" s="12" t="s">
        <v>620</v>
      </c>
      <c r="H51" s="16" t="s">
        <v>621</v>
      </c>
      <c r="I51" s="45">
        <v>1</v>
      </c>
      <c r="J51" s="12">
        <v>16</v>
      </c>
      <c r="K51" s="22" t="s">
        <v>524</v>
      </c>
      <c r="L51" s="6"/>
    </row>
    <row r="52" spans="1:12">
      <c r="A52" s="22"/>
      <c r="B52" s="16"/>
      <c r="C52" s="23"/>
      <c r="D52" s="22"/>
      <c r="E52" s="22"/>
      <c r="F52" s="15"/>
      <c r="G52" s="9" t="s">
        <v>231</v>
      </c>
      <c r="H52" s="16" t="s">
        <v>622</v>
      </c>
      <c r="I52" s="11">
        <v>1</v>
      </c>
      <c r="J52" s="12">
        <v>18</v>
      </c>
      <c r="K52" s="22" t="s">
        <v>539</v>
      </c>
      <c r="L52" s="62"/>
    </row>
    <row r="53" spans="1:12">
      <c r="A53" s="22"/>
      <c r="B53" s="16"/>
      <c r="C53" s="23"/>
      <c r="D53" s="22"/>
      <c r="E53" s="22"/>
      <c r="F53" s="15"/>
      <c r="G53" s="24"/>
      <c r="H53" s="16"/>
      <c r="I53" s="23"/>
      <c r="J53" s="22"/>
      <c r="K53" s="22"/>
      <c r="L53" s="62"/>
    </row>
    <row r="54" spans="1:12">
      <c r="A54" s="6" t="s">
        <v>623</v>
      </c>
      <c r="B54" s="6"/>
      <c r="C54" s="6"/>
      <c r="D54" s="6"/>
      <c r="E54" s="6"/>
      <c r="F54" s="7"/>
      <c r="G54" s="8" t="s">
        <v>624</v>
      </c>
      <c r="H54" s="6"/>
      <c r="I54" s="6"/>
      <c r="J54" s="6"/>
      <c r="K54" s="6"/>
      <c r="L54" s="6"/>
    </row>
    <row r="55" spans="1:12">
      <c r="A55" s="37" t="s">
        <v>142</v>
      </c>
      <c r="B55" s="30" t="s">
        <v>143</v>
      </c>
      <c r="C55" s="32">
        <v>2</v>
      </c>
      <c r="D55" s="57">
        <v>32</v>
      </c>
      <c r="E55" s="22" t="s">
        <v>524</v>
      </c>
      <c r="F55" s="12"/>
      <c r="G55" s="51" t="s">
        <v>626</v>
      </c>
      <c r="H55" s="16" t="s">
        <v>627</v>
      </c>
      <c r="I55" s="75">
        <v>2</v>
      </c>
      <c r="J55" s="12" t="s">
        <v>263</v>
      </c>
      <c r="K55" s="22" t="s">
        <v>524</v>
      </c>
      <c r="L55" s="6"/>
    </row>
    <row r="56" spans="1:12">
      <c r="A56" s="37" t="s">
        <v>154</v>
      </c>
      <c r="B56" s="80" t="s">
        <v>155</v>
      </c>
      <c r="C56" s="56">
        <v>2</v>
      </c>
      <c r="D56" s="57">
        <v>32</v>
      </c>
      <c r="E56" s="52" t="s">
        <v>539</v>
      </c>
      <c r="F56" s="53"/>
      <c r="G56" s="51" t="s">
        <v>629</v>
      </c>
      <c r="H56" s="16" t="s">
        <v>630</v>
      </c>
      <c r="I56" s="75">
        <v>13</v>
      </c>
      <c r="J56" s="12" t="s">
        <v>271</v>
      </c>
      <c r="K56" s="22" t="s">
        <v>524</v>
      </c>
      <c r="L56" s="6"/>
    </row>
    <row r="57" spans="1:12">
      <c r="A57" s="37" t="s">
        <v>157</v>
      </c>
      <c r="B57" s="30" t="s">
        <v>158</v>
      </c>
      <c r="C57" s="32">
        <v>2</v>
      </c>
      <c r="D57" s="37">
        <v>32</v>
      </c>
      <c r="E57" s="52" t="s">
        <v>539</v>
      </c>
      <c r="F57" s="53"/>
      <c r="G57" s="8"/>
      <c r="H57" s="6"/>
      <c r="I57" s="6"/>
      <c r="J57" s="6"/>
      <c r="K57" s="6"/>
      <c r="L57" s="6"/>
    </row>
    <row r="58" spans="1:12">
      <c r="A58" s="37" t="s">
        <v>164</v>
      </c>
      <c r="B58" s="34" t="s">
        <v>165</v>
      </c>
      <c r="C58" s="36">
        <v>2</v>
      </c>
      <c r="D58" s="37">
        <v>32</v>
      </c>
      <c r="E58" s="22" t="s">
        <v>539</v>
      </c>
      <c r="F58" s="54"/>
      <c r="G58" s="24"/>
      <c r="H58" s="16"/>
      <c r="I58" s="23"/>
      <c r="J58" s="22"/>
      <c r="K58" s="22"/>
      <c r="L58" s="62"/>
    </row>
    <row r="59" spans="1:12">
      <c r="A59" s="37" t="s">
        <v>170</v>
      </c>
      <c r="B59" s="34" t="s">
        <v>171</v>
      </c>
      <c r="C59" s="36">
        <v>2</v>
      </c>
      <c r="D59" s="37">
        <v>32</v>
      </c>
      <c r="E59" s="22" t="s">
        <v>539</v>
      </c>
      <c r="F59" s="54"/>
      <c r="G59" s="12"/>
      <c r="H59" s="16"/>
      <c r="I59" s="25"/>
      <c r="J59" s="12"/>
      <c r="K59" s="22"/>
      <c r="L59" s="62"/>
    </row>
    <row r="60" spans="1:12">
      <c r="A60" s="37" t="s">
        <v>174</v>
      </c>
      <c r="B60" s="31" t="s">
        <v>175</v>
      </c>
      <c r="C60" s="55">
        <v>2</v>
      </c>
      <c r="D60" s="33">
        <v>32</v>
      </c>
      <c r="E60" s="22" t="s">
        <v>539</v>
      </c>
      <c r="F60" s="54"/>
      <c r="G60" s="8"/>
      <c r="H60" s="6"/>
      <c r="I60" s="6"/>
      <c r="J60" s="6"/>
      <c r="K60" s="6"/>
      <c r="L60" s="6"/>
    </row>
    <row r="61" spans="1:12">
      <c r="A61" s="43" t="s">
        <v>612</v>
      </c>
      <c r="B61" s="44" t="s">
        <v>613</v>
      </c>
      <c r="C61" s="58">
        <v>2</v>
      </c>
      <c r="D61" s="43" t="s">
        <v>263</v>
      </c>
      <c r="E61" s="52" t="s">
        <v>524</v>
      </c>
      <c r="F61" s="43"/>
      <c r="G61" s="8"/>
      <c r="H61" s="6"/>
      <c r="I61" s="6"/>
      <c r="J61" s="6"/>
      <c r="K61" s="6"/>
      <c r="L61" s="6"/>
    </row>
    <row r="62" spans="1:12">
      <c r="A62" s="12" t="s">
        <v>636</v>
      </c>
      <c r="B62" s="59" t="s">
        <v>637</v>
      </c>
      <c r="C62" s="60">
        <v>4</v>
      </c>
      <c r="D62" s="12" t="s">
        <v>638</v>
      </c>
      <c r="E62" s="22" t="s">
        <v>524</v>
      </c>
      <c r="F62" s="12"/>
      <c r="G62" s="24"/>
      <c r="H62" s="16"/>
      <c r="I62" s="23"/>
      <c r="J62" s="22"/>
      <c r="K62" s="22"/>
      <c r="L62" s="62"/>
    </row>
    <row r="63" spans="1:12">
      <c r="A63" s="12" t="s">
        <v>639</v>
      </c>
      <c r="B63" s="59" t="s">
        <v>640</v>
      </c>
      <c r="C63" s="60">
        <v>2</v>
      </c>
      <c r="D63" s="12" t="s">
        <v>611</v>
      </c>
      <c r="E63" s="22" t="s">
        <v>524</v>
      </c>
      <c r="F63" s="12"/>
      <c r="G63" s="24"/>
      <c r="H63" s="16"/>
      <c r="I63" s="23"/>
      <c r="J63" s="22"/>
      <c r="K63" s="22"/>
      <c r="L63" s="62"/>
    </row>
    <row r="64" spans="1:12">
      <c r="A64" s="22"/>
      <c r="B64" s="16"/>
      <c r="C64" s="23"/>
      <c r="D64" s="22"/>
      <c r="E64" s="22"/>
      <c r="F64" s="15"/>
      <c r="G64" s="24"/>
      <c r="H64" s="16"/>
      <c r="I64" s="23"/>
      <c r="J64" s="22"/>
      <c r="K64" s="22"/>
      <c r="L64" s="62"/>
    </row>
    <row r="65" spans="1:12">
      <c r="A65" s="6" t="s">
        <v>641</v>
      </c>
      <c r="B65" s="6"/>
      <c r="C65" s="6"/>
      <c r="D65" s="6"/>
      <c r="E65" s="6"/>
      <c r="F65" s="7"/>
      <c r="G65" s="8" t="s">
        <v>642</v>
      </c>
      <c r="H65" s="6"/>
      <c r="I65" s="6"/>
      <c r="J65" s="6"/>
      <c r="K65" s="6"/>
      <c r="L65" s="6"/>
    </row>
    <row r="66" spans="1:12">
      <c r="A66" s="22"/>
      <c r="B66" s="16"/>
      <c r="C66" s="23"/>
      <c r="D66" s="22"/>
      <c r="E66" s="22"/>
      <c r="F66" s="15"/>
      <c r="G66" s="24"/>
      <c r="H66" s="16"/>
      <c r="I66" s="23"/>
      <c r="J66" s="22"/>
      <c r="K66" s="22"/>
      <c r="L66" s="62"/>
    </row>
    <row r="67" spans="1:12">
      <c r="A67" s="22"/>
      <c r="B67" s="16"/>
      <c r="C67" s="23"/>
      <c r="D67" s="22"/>
      <c r="E67" s="22"/>
      <c r="F67" s="15"/>
      <c r="G67" s="24"/>
      <c r="H67" s="16"/>
      <c r="I67" s="23"/>
      <c r="J67" s="22"/>
      <c r="K67" s="22"/>
      <c r="L67" s="62"/>
    </row>
    <row r="68" spans="1:12">
      <c r="A68" s="22"/>
      <c r="B68" s="16"/>
      <c r="C68" s="23"/>
      <c r="D68" s="22"/>
      <c r="E68" s="22"/>
      <c r="F68" s="15"/>
      <c r="G68" s="24"/>
      <c r="H68" s="16"/>
      <c r="I68" s="23"/>
      <c r="J68" s="22"/>
      <c r="K68" s="22"/>
      <c r="L68" s="62"/>
    </row>
    <row r="69" spans="1:12">
      <c r="A69" s="76"/>
      <c r="B69" s="77"/>
      <c r="C69" s="78"/>
      <c r="D69" s="76"/>
      <c r="E69" s="76"/>
      <c r="F69" s="76"/>
      <c r="G69" s="79"/>
      <c r="H69" s="77"/>
      <c r="I69" s="78"/>
      <c r="J69" s="76"/>
      <c r="K69" s="76"/>
      <c r="L69" s="79"/>
    </row>
    <row r="70" spans="1:12">
      <c r="A70" s="76"/>
      <c r="B70" s="77"/>
      <c r="C70" s="78"/>
      <c r="D70" s="76"/>
      <c r="E70" s="76"/>
      <c r="F70" s="76"/>
      <c r="G70" s="79"/>
      <c r="H70" s="77"/>
      <c r="I70" s="78"/>
      <c r="J70" s="76"/>
      <c r="K70" s="76"/>
      <c r="L70" s="79"/>
    </row>
    <row r="71" spans="1:12">
      <c r="A71" s="76"/>
      <c r="B71" s="77"/>
      <c r="C71" s="78"/>
      <c r="D71" s="76"/>
      <c r="E71" s="76"/>
      <c r="F71" s="76"/>
      <c r="G71" s="79"/>
      <c r="H71" s="77"/>
      <c r="I71" s="78"/>
      <c r="J71" s="76"/>
      <c r="K71" s="76"/>
      <c r="L71" s="79"/>
    </row>
    <row r="72" spans="1:12">
      <c r="A72" s="76"/>
      <c r="B72" s="77"/>
      <c r="C72" s="78"/>
      <c r="D72" s="76"/>
      <c r="E72" s="76"/>
      <c r="F72" s="76"/>
      <c r="G72" s="79"/>
      <c r="H72" s="77"/>
      <c r="I72" s="78"/>
      <c r="J72" s="76"/>
      <c r="K72" s="76"/>
      <c r="L72" s="79"/>
    </row>
    <row r="73" spans="1:12">
      <c r="A73" s="76"/>
      <c r="B73" s="77"/>
      <c r="C73" s="78"/>
      <c r="D73" s="76"/>
      <c r="E73" s="76"/>
      <c r="F73" s="76"/>
      <c r="G73" s="79"/>
      <c r="H73" s="77"/>
      <c r="I73" s="78"/>
      <c r="J73" s="76"/>
      <c r="K73" s="76"/>
      <c r="L73" s="79"/>
    </row>
    <row r="74" spans="1:12">
      <c r="A74" s="76"/>
      <c r="B74" s="77"/>
      <c r="C74" s="78"/>
      <c r="D74" s="76"/>
      <c r="E74" s="76"/>
      <c r="F74" s="76"/>
      <c r="G74" s="79"/>
      <c r="H74" s="77"/>
      <c r="I74" s="78"/>
      <c r="J74" s="76"/>
      <c r="K74" s="76"/>
      <c r="L74" s="79"/>
    </row>
    <row r="75" spans="2:11">
      <c r="B75" s="77"/>
      <c r="C75" s="78"/>
      <c r="D75" s="76"/>
      <c r="E75" s="76"/>
      <c r="F75" s="76"/>
      <c r="G75" s="79"/>
      <c r="H75" s="77"/>
      <c r="I75" s="79"/>
      <c r="J75" s="79"/>
      <c r="K75" s="76"/>
    </row>
    <row r="76" spans="2:11">
      <c r="B76" s="77"/>
      <c r="C76" s="78"/>
      <c r="D76" s="76"/>
      <c r="E76" s="76"/>
      <c r="F76" s="76"/>
      <c r="G76" s="79"/>
      <c r="H76" s="77"/>
      <c r="I76" s="79"/>
      <c r="J76" s="79"/>
      <c r="K76" s="76"/>
    </row>
    <row r="77" spans="2:11">
      <c r="B77" s="77"/>
      <c r="C77" s="78"/>
      <c r="D77" s="76"/>
      <c r="E77" s="76"/>
      <c r="F77" s="76"/>
      <c r="G77" s="79"/>
      <c r="H77" s="79"/>
      <c r="I77" s="79"/>
      <c r="J77" s="79"/>
      <c r="K77" s="76"/>
    </row>
    <row r="78" spans="2:11">
      <c r="B78" s="77"/>
      <c r="C78" s="78"/>
      <c r="D78" s="76"/>
      <c r="E78" s="76"/>
      <c r="F78" s="76"/>
      <c r="G78" s="79"/>
      <c r="H78" s="79"/>
      <c r="I78" s="79"/>
      <c r="J78" s="79"/>
      <c r="K78" s="76"/>
    </row>
    <row r="79" spans="2:11">
      <c r="B79" s="77"/>
      <c r="C79" s="78"/>
      <c r="D79" s="76"/>
      <c r="E79" s="76"/>
      <c r="F79" s="76"/>
      <c r="G79" s="79"/>
      <c r="H79" s="79"/>
      <c r="I79" s="79"/>
      <c r="J79" s="79"/>
      <c r="K79" s="76"/>
    </row>
    <row r="80" spans="2:11">
      <c r="B80" s="77"/>
      <c r="C80" s="78"/>
      <c r="D80" s="76"/>
      <c r="E80" s="76"/>
      <c r="F80" s="76"/>
      <c r="G80" s="79"/>
      <c r="H80" s="79"/>
      <c r="I80" s="79"/>
      <c r="J80" s="79"/>
      <c r="K80" s="76"/>
    </row>
    <row r="81" spans="2:11">
      <c r="B81" s="77"/>
      <c r="C81" s="78"/>
      <c r="D81" s="76"/>
      <c r="E81" s="76"/>
      <c r="F81" s="76"/>
      <c r="G81" s="79"/>
      <c r="H81" s="79"/>
      <c r="I81" s="79"/>
      <c r="J81" s="79"/>
      <c r="K81" s="76"/>
    </row>
    <row r="82" spans="2:11">
      <c r="B82" s="77"/>
      <c r="C82" s="78"/>
      <c r="D82" s="76"/>
      <c r="E82" s="76"/>
      <c r="F82" s="76"/>
      <c r="G82" s="79"/>
      <c r="H82" s="79"/>
      <c r="I82" s="79"/>
      <c r="J82" s="79"/>
      <c r="K82" s="76"/>
    </row>
    <row r="83" spans="2:11">
      <c r="B83" s="77"/>
      <c r="C83" s="78"/>
      <c r="D83" s="76"/>
      <c r="E83" s="76"/>
      <c r="F83" s="76"/>
      <c r="G83" s="79"/>
      <c r="H83" s="79"/>
      <c r="I83" s="79"/>
      <c r="J83" s="79"/>
      <c r="K83" s="76"/>
    </row>
    <row r="84" spans="2:11">
      <c r="B84" s="77"/>
      <c r="C84" s="78"/>
      <c r="D84" s="76"/>
      <c r="E84" s="76"/>
      <c r="F84" s="76"/>
      <c r="G84" s="79"/>
      <c r="H84" s="79"/>
      <c r="I84" s="79"/>
      <c r="J84" s="79"/>
      <c r="K84" s="76"/>
    </row>
    <row r="85" spans="2:11">
      <c r="B85" s="77"/>
      <c r="C85" s="78"/>
      <c r="D85" s="76"/>
      <c r="E85" s="76"/>
      <c r="F85" s="76"/>
      <c r="G85" s="79"/>
      <c r="H85" s="79"/>
      <c r="I85" s="79"/>
      <c r="J85" s="79"/>
      <c r="K85" s="76"/>
    </row>
    <row r="86" spans="2:11">
      <c r="B86" s="77"/>
      <c r="C86" s="78"/>
      <c r="D86" s="76"/>
      <c r="E86" s="76"/>
      <c r="F86" s="76"/>
      <c r="G86" s="79"/>
      <c r="H86" s="79"/>
      <c r="I86" s="79"/>
      <c r="J86" s="79"/>
      <c r="K86" s="76"/>
    </row>
    <row r="87" spans="2:11">
      <c r="B87" s="77"/>
      <c r="C87" s="78"/>
      <c r="D87" s="76"/>
      <c r="E87" s="76"/>
      <c r="F87" s="76"/>
      <c r="G87" s="79"/>
      <c r="H87" s="79"/>
      <c r="I87" s="79"/>
      <c r="J87" s="79"/>
      <c r="K87" s="76"/>
    </row>
  </sheetData>
  <mergeCells count="23">
    <mergeCell ref="A1:L1"/>
    <mergeCell ref="A5:F5"/>
    <mergeCell ref="G5:L5"/>
    <mergeCell ref="A19:F19"/>
    <mergeCell ref="G19:L19"/>
    <mergeCell ref="A33:F33"/>
    <mergeCell ref="G33:L33"/>
    <mergeCell ref="A54:F54"/>
    <mergeCell ref="G54:L54"/>
    <mergeCell ref="A65:F65"/>
    <mergeCell ref="G65:L65"/>
    <mergeCell ref="A2:A4"/>
    <mergeCell ref="B2:B4"/>
    <mergeCell ref="C2:C4"/>
    <mergeCell ref="D2:D4"/>
    <mergeCell ref="E2:E4"/>
    <mergeCell ref="F2:F4"/>
    <mergeCell ref="G2:G4"/>
    <mergeCell ref="H2:H4"/>
    <mergeCell ref="I2:I4"/>
    <mergeCell ref="J2:J4"/>
    <mergeCell ref="K2:K4"/>
    <mergeCell ref="L2:L4"/>
  </mergeCells>
  <printOptions horizontalCentered="1"/>
  <pageMargins left="0.15748031496063" right="0.15748031496063" top="0.590551181102362" bottom="0.551181102362205" header="0.354330708661417" footer="0.3149606299212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
  <sheetViews>
    <sheetView zoomScale="175" zoomScaleNormal="175" workbookViewId="0">
      <pane ySplit="4" topLeftCell="A53" activePane="bottomLeft" state="frozen"/>
      <selection/>
      <selection pane="bottomLeft" activeCell="A62" sqref="A62:F62"/>
    </sheetView>
  </sheetViews>
  <sheetFormatPr defaultColWidth="9" defaultRowHeight="14.25"/>
  <cols>
    <col min="1" max="1" width="6.625" customWidth="1"/>
    <col min="2" max="2" width="20.625" customWidth="1"/>
    <col min="3" max="4" width="3.75" customWidth="1"/>
    <col min="5" max="5" width="3.875" customWidth="1"/>
    <col min="6" max="6" width="4" customWidth="1"/>
    <col min="7" max="7" width="6.375" customWidth="1"/>
    <col min="8" max="8" width="20.625" customWidth="1"/>
    <col min="9" max="10" width="3.75" customWidth="1"/>
    <col min="11" max="11" width="4.25" customWidth="1"/>
    <col min="12" max="12" width="4.125" customWidth="1"/>
  </cols>
  <sheetData>
    <row r="1" ht="27" customHeight="1" spans="1:12">
      <c r="A1" s="1" t="s">
        <v>517</v>
      </c>
      <c r="B1" s="1"/>
      <c r="C1" s="1"/>
      <c r="D1" s="1"/>
      <c r="E1" s="1"/>
      <c r="F1" s="1"/>
      <c r="G1" s="1"/>
      <c r="H1" s="1"/>
      <c r="I1" s="1"/>
      <c r="J1" s="1"/>
      <c r="K1" s="1"/>
      <c r="L1" s="1"/>
    </row>
    <row r="2" customHeight="1" spans="1:12">
      <c r="A2" s="2" t="s">
        <v>2</v>
      </c>
      <c r="B2" s="2" t="s">
        <v>3</v>
      </c>
      <c r="C2" s="3" t="s">
        <v>327</v>
      </c>
      <c r="D2" s="2" t="s">
        <v>246</v>
      </c>
      <c r="E2" s="2" t="s">
        <v>518</v>
      </c>
      <c r="F2" s="4" t="s">
        <v>519</v>
      </c>
      <c r="G2" s="5" t="s">
        <v>2</v>
      </c>
      <c r="H2" s="2" t="s">
        <v>3</v>
      </c>
      <c r="I2" s="3" t="s">
        <v>327</v>
      </c>
      <c r="J2" s="2" t="s">
        <v>246</v>
      </c>
      <c r="K2" s="2" t="s">
        <v>518</v>
      </c>
      <c r="L2" s="2" t="s">
        <v>519</v>
      </c>
    </row>
    <row r="3" spans="1:12">
      <c r="A3" s="2"/>
      <c r="B3" s="2"/>
      <c r="C3" s="3"/>
      <c r="D3" s="2"/>
      <c r="E3" s="2"/>
      <c r="F3" s="4"/>
      <c r="G3" s="5"/>
      <c r="H3" s="2"/>
      <c r="I3" s="3"/>
      <c r="J3" s="2"/>
      <c r="K3" s="2"/>
      <c r="L3" s="2"/>
    </row>
    <row r="4" spans="1:12">
      <c r="A4" s="2"/>
      <c r="B4" s="2"/>
      <c r="C4" s="3"/>
      <c r="D4" s="2"/>
      <c r="E4" s="2"/>
      <c r="F4" s="4"/>
      <c r="G4" s="5"/>
      <c r="H4" s="2"/>
      <c r="I4" s="3"/>
      <c r="J4" s="2"/>
      <c r="K4" s="2"/>
      <c r="L4" s="2"/>
    </row>
    <row r="5" spans="1:12">
      <c r="A5" s="6" t="s">
        <v>520</v>
      </c>
      <c r="B5" s="6"/>
      <c r="C5" s="6"/>
      <c r="D5" s="6"/>
      <c r="E5" s="6"/>
      <c r="F5" s="7"/>
      <c r="G5" s="8" t="s">
        <v>521</v>
      </c>
      <c r="H5" s="6"/>
      <c r="I5" s="6"/>
      <c r="J5" s="6"/>
      <c r="K5" s="6"/>
      <c r="L5" s="6"/>
    </row>
    <row r="6" spans="1:12">
      <c r="A6" s="9" t="s">
        <v>20</v>
      </c>
      <c r="B6" s="10" t="s">
        <v>522</v>
      </c>
      <c r="C6" s="11">
        <v>3</v>
      </c>
      <c r="D6" s="12">
        <v>48</v>
      </c>
      <c r="E6" s="12" t="s">
        <v>523</v>
      </c>
      <c r="F6" s="13"/>
      <c r="G6" s="9" t="s">
        <v>30</v>
      </c>
      <c r="H6" s="14" t="s">
        <v>31</v>
      </c>
      <c r="I6" s="11">
        <v>3</v>
      </c>
      <c r="J6" s="12">
        <v>48</v>
      </c>
      <c r="K6" s="22" t="s">
        <v>524</v>
      </c>
      <c r="L6" s="61"/>
    </row>
    <row r="7" spans="1:12">
      <c r="A7" s="9" t="s">
        <v>32</v>
      </c>
      <c r="B7" s="10" t="s">
        <v>525</v>
      </c>
      <c r="C7" s="11">
        <v>0.5</v>
      </c>
      <c r="D7" s="12">
        <v>8</v>
      </c>
      <c r="E7" s="12" t="s">
        <v>523</v>
      </c>
      <c r="F7" s="13"/>
      <c r="G7" s="9" t="s">
        <v>42</v>
      </c>
      <c r="H7" s="14" t="s">
        <v>526</v>
      </c>
      <c r="I7" s="11">
        <v>2.5</v>
      </c>
      <c r="J7" s="12">
        <v>40</v>
      </c>
      <c r="K7" s="22" t="s">
        <v>524</v>
      </c>
      <c r="L7" s="61"/>
    </row>
    <row r="8" spans="1:12">
      <c r="A8" s="9" t="s">
        <v>40</v>
      </c>
      <c r="B8" s="10" t="s">
        <v>527</v>
      </c>
      <c r="C8" s="11">
        <v>2.5</v>
      </c>
      <c r="D8" s="12">
        <v>40</v>
      </c>
      <c r="E8" s="12" t="s">
        <v>523</v>
      </c>
      <c r="F8" s="13"/>
      <c r="G8" s="9" t="s">
        <v>50</v>
      </c>
      <c r="H8" s="14" t="s">
        <v>528</v>
      </c>
      <c r="I8" s="11">
        <v>1</v>
      </c>
      <c r="J8" s="12">
        <v>36</v>
      </c>
      <c r="K8" s="22" t="s">
        <v>524</v>
      </c>
      <c r="L8" s="61"/>
    </row>
    <row r="9" spans="1:12">
      <c r="A9" s="9" t="s">
        <v>48</v>
      </c>
      <c r="B9" s="10" t="s">
        <v>529</v>
      </c>
      <c r="C9" s="11">
        <v>1</v>
      </c>
      <c r="D9" s="12">
        <v>36</v>
      </c>
      <c r="E9" s="12" t="s">
        <v>523</v>
      </c>
      <c r="F9" s="15"/>
      <c r="G9" s="12" t="s">
        <v>60</v>
      </c>
      <c r="H9" s="16" t="s">
        <v>530</v>
      </c>
      <c r="I9" s="11">
        <v>5.5</v>
      </c>
      <c r="J9" s="12">
        <v>88</v>
      </c>
      <c r="K9" s="22" t="s">
        <v>524</v>
      </c>
      <c r="L9" s="62"/>
    </row>
    <row r="10" spans="1:12">
      <c r="A10" s="9" t="s">
        <v>531</v>
      </c>
      <c r="B10" s="10" t="s">
        <v>532</v>
      </c>
      <c r="C10" s="11">
        <v>2</v>
      </c>
      <c r="D10" s="12">
        <v>36</v>
      </c>
      <c r="E10" s="12" t="s">
        <v>523</v>
      </c>
      <c r="F10" s="15"/>
      <c r="G10" s="12" t="s">
        <v>62</v>
      </c>
      <c r="H10" s="16" t="s">
        <v>533</v>
      </c>
      <c r="I10" s="11">
        <v>3</v>
      </c>
      <c r="J10" s="12">
        <v>48</v>
      </c>
      <c r="K10" s="22" t="s">
        <v>524</v>
      </c>
      <c r="L10" s="62"/>
    </row>
    <row r="11" spans="1:12">
      <c r="A11" s="9" t="s">
        <v>58</v>
      </c>
      <c r="B11" s="17" t="s">
        <v>534</v>
      </c>
      <c r="C11" s="11">
        <v>5.5</v>
      </c>
      <c r="D11" s="12">
        <v>88</v>
      </c>
      <c r="E11" s="12" t="s">
        <v>523</v>
      </c>
      <c r="F11" s="13"/>
      <c r="G11" s="12" t="s">
        <v>535</v>
      </c>
      <c r="H11" s="16" t="s">
        <v>536</v>
      </c>
      <c r="I11" s="25">
        <v>1.5</v>
      </c>
      <c r="J11" s="12">
        <v>48</v>
      </c>
      <c r="K11" s="22" t="s">
        <v>524</v>
      </c>
      <c r="L11" s="61"/>
    </row>
    <row r="12" spans="1:12">
      <c r="A12" s="9" t="s">
        <v>66</v>
      </c>
      <c r="B12" s="17" t="s">
        <v>537</v>
      </c>
      <c r="C12" s="11">
        <v>3.5</v>
      </c>
      <c r="D12" s="12">
        <v>56</v>
      </c>
      <c r="E12" s="12" t="s">
        <v>523</v>
      </c>
      <c r="F12" s="13"/>
      <c r="G12" s="12" t="s">
        <v>86</v>
      </c>
      <c r="H12" s="17" t="s">
        <v>538</v>
      </c>
      <c r="I12" s="25">
        <v>2</v>
      </c>
      <c r="J12" s="12">
        <v>16</v>
      </c>
      <c r="K12" s="22" t="s">
        <v>539</v>
      </c>
      <c r="L12" s="61"/>
    </row>
    <row r="13" spans="1:12">
      <c r="A13" s="9" t="s">
        <v>68</v>
      </c>
      <c r="B13" s="17" t="s">
        <v>540</v>
      </c>
      <c r="C13" s="11">
        <v>3</v>
      </c>
      <c r="D13" s="12">
        <v>48</v>
      </c>
      <c r="E13" s="12" t="s">
        <v>523</v>
      </c>
      <c r="F13" s="13"/>
      <c r="G13" s="9" t="s">
        <v>225</v>
      </c>
      <c r="H13" s="14" t="s">
        <v>541</v>
      </c>
      <c r="I13" s="11">
        <v>1.5</v>
      </c>
      <c r="J13" s="12">
        <v>24</v>
      </c>
      <c r="K13" s="22" t="s">
        <v>524</v>
      </c>
      <c r="L13" s="61"/>
    </row>
    <row r="14" spans="1:12">
      <c r="A14" s="9" t="s">
        <v>122</v>
      </c>
      <c r="B14" s="17" t="s">
        <v>542</v>
      </c>
      <c r="C14" s="11">
        <v>1</v>
      </c>
      <c r="D14" s="12">
        <v>16</v>
      </c>
      <c r="E14" s="12" t="s">
        <v>543</v>
      </c>
      <c r="F14" s="13"/>
      <c r="G14" s="18" t="s">
        <v>124</v>
      </c>
      <c r="H14" s="19" t="s">
        <v>125</v>
      </c>
      <c r="I14" s="63">
        <v>1.5</v>
      </c>
      <c r="J14" s="18">
        <v>24</v>
      </c>
      <c r="K14" s="64" t="s">
        <v>524</v>
      </c>
      <c r="L14" s="61"/>
    </row>
    <row r="15" spans="1:12">
      <c r="A15" s="9" t="s">
        <v>531</v>
      </c>
      <c r="B15" s="17" t="s">
        <v>544</v>
      </c>
      <c r="C15" s="11">
        <v>2</v>
      </c>
      <c r="D15" s="12" t="s">
        <v>263</v>
      </c>
      <c r="E15" s="12" t="s">
        <v>523</v>
      </c>
      <c r="F15" s="13"/>
      <c r="G15" s="12" t="s">
        <v>84</v>
      </c>
      <c r="H15" s="16" t="s">
        <v>545</v>
      </c>
      <c r="I15" s="45">
        <v>2</v>
      </c>
      <c r="J15" s="12">
        <v>16</v>
      </c>
      <c r="K15" s="22" t="s">
        <v>539</v>
      </c>
      <c r="L15" s="61"/>
    </row>
    <row r="16" spans="1:12">
      <c r="A16" s="9" t="s">
        <v>546</v>
      </c>
      <c r="B16" s="17" t="s">
        <v>547</v>
      </c>
      <c r="C16" s="11">
        <v>0.5</v>
      </c>
      <c r="D16" s="12">
        <v>16</v>
      </c>
      <c r="E16" s="12" t="s">
        <v>523</v>
      </c>
      <c r="F16" s="15"/>
      <c r="G16" s="20" t="s">
        <v>81</v>
      </c>
      <c r="H16" s="21" t="s">
        <v>82</v>
      </c>
      <c r="I16" s="27">
        <v>2</v>
      </c>
      <c r="J16" s="28">
        <v>32</v>
      </c>
      <c r="K16" s="22" t="s">
        <v>539</v>
      </c>
      <c r="L16" s="62"/>
    </row>
    <row r="17" spans="1:12">
      <c r="A17" s="22"/>
      <c r="B17" s="16"/>
      <c r="C17" s="23"/>
      <c r="D17" s="22"/>
      <c r="E17" s="22"/>
      <c r="F17" s="15"/>
      <c r="G17" s="9" t="s">
        <v>548</v>
      </c>
      <c r="H17" s="10" t="s">
        <v>549</v>
      </c>
      <c r="I17" s="11">
        <v>2</v>
      </c>
      <c r="J17" s="12">
        <v>8</v>
      </c>
      <c r="K17" s="12" t="s">
        <v>543</v>
      </c>
      <c r="L17" s="62"/>
    </row>
    <row r="18" spans="1:12">
      <c r="A18" s="22"/>
      <c r="B18" s="16"/>
      <c r="C18" s="23"/>
      <c r="D18" s="22"/>
      <c r="E18" s="22"/>
      <c r="F18" s="15"/>
      <c r="G18" s="24"/>
      <c r="H18" s="16"/>
      <c r="I18" s="23"/>
      <c r="J18" s="22"/>
      <c r="K18" s="22"/>
      <c r="L18" s="62"/>
    </row>
    <row r="19" spans="1:12">
      <c r="A19" s="6" t="s">
        <v>550</v>
      </c>
      <c r="B19" s="6"/>
      <c r="C19" s="6"/>
      <c r="D19" s="6"/>
      <c r="E19" s="6"/>
      <c r="F19" s="7"/>
      <c r="G19" s="8" t="s">
        <v>551</v>
      </c>
      <c r="H19" s="6"/>
      <c r="I19" s="6"/>
      <c r="J19" s="6"/>
      <c r="K19" s="6"/>
      <c r="L19" s="6"/>
    </row>
    <row r="20" ht="22.5" spans="1:12">
      <c r="A20" s="9" t="s">
        <v>24</v>
      </c>
      <c r="B20" s="10" t="s">
        <v>552</v>
      </c>
      <c r="C20" s="11">
        <v>5</v>
      </c>
      <c r="D20" s="12">
        <v>80</v>
      </c>
      <c r="E20" s="12" t="s">
        <v>523</v>
      </c>
      <c r="F20" s="13"/>
      <c r="G20" s="9" t="s">
        <v>28</v>
      </c>
      <c r="H20" s="10" t="s">
        <v>553</v>
      </c>
      <c r="I20" s="11">
        <v>3</v>
      </c>
      <c r="J20" s="12">
        <v>48</v>
      </c>
      <c r="K20" s="12" t="s">
        <v>523</v>
      </c>
      <c r="L20" s="61"/>
    </row>
    <row r="21" spans="1:12">
      <c r="A21" s="9" t="s">
        <v>34</v>
      </c>
      <c r="B21" s="10" t="s">
        <v>554</v>
      </c>
      <c r="C21" s="11">
        <v>0.5</v>
      </c>
      <c r="D21" s="12">
        <v>8</v>
      </c>
      <c r="E21" s="12" t="s">
        <v>523</v>
      </c>
      <c r="F21" s="13"/>
      <c r="G21" s="9" t="s">
        <v>46</v>
      </c>
      <c r="H21" s="10" t="s">
        <v>555</v>
      </c>
      <c r="I21" s="11">
        <v>2</v>
      </c>
      <c r="J21" s="12">
        <v>32</v>
      </c>
      <c r="K21" s="12" t="s">
        <v>523</v>
      </c>
      <c r="L21" s="61"/>
    </row>
    <row r="22" spans="1:12">
      <c r="A22" s="9" t="s">
        <v>44</v>
      </c>
      <c r="B22" s="10" t="s">
        <v>556</v>
      </c>
      <c r="C22" s="11">
        <v>2</v>
      </c>
      <c r="D22" s="12">
        <v>32</v>
      </c>
      <c r="E22" s="12" t="s">
        <v>523</v>
      </c>
      <c r="F22" s="13"/>
      <c r="G22" s="9" t="s">
        <v>54</v>
      </c>
      <c r="H22" s="10" t="s">
        <v>557</v>
      </c>
      <c r="I22" s="11">
        <v>1</v>
      </c>
      <c r="J22" s="12">
        <v>36</v>
      </c>
      <c r="K22" s="12" t="s">
        <v>523</v>
      </c>
      <c r="L22" s="61"/>
    </row>
    <row r="23" spans="1:12">
      <c r="A23" s="9" t="s">
        <v>52</v>
      </c>
      <c r="B23" s="10" t="s">
        <v>558</v>
      </c>
      <c r="C23" s="11">
        <v>1</v>
      </c>
      <c r="D23" s="12">
        <v>36</v>
      </c>
      <c r="E23" s="12" t="s">
        <v>523</v>
      </c>
      <c r="F23" s="13"/>
      <c r="G23" s="12" t="s">
        <v>70</v>
      </c>
      <c r="H23" s="17" t="s">
        <v>559</v>
      </c>
      <c r="I23" s="11">
        <v>4</v>
      </c>
      <c r="J23" s="12">
        <v>64</v>
      </c>
      <c r="K23" s="12" t="s">
        <v>523</v>
      </c>
      <c r="L23" s="61"/>
    </row>
    <row r="24" spans="1:12">
      <c r="A24" s="12" t="s">
        <v>64</v>
      </c>
      <c r="B24" s="17" t="s">
        <v>560</v>
      </c>
      <c r="C24" s="11">
        <v>3</v>
      </c>
      <c r="D24" s="12">
        <v>48</v>
      </c>
      <c r="E24" s="12" t="s">
        <v>523</v>
      </c>
      <c r="F24" s="15"/>
      <c r="G24" s="12" t="s">
        <v>72</v>
      </c>
      <c r="H24" s="17" t="s">
        <v>561</v>
      </c>
      <c r="I24" s="11">
        <v>3.5</v>
      </c>
      <c r="J24" s="12">
        <v>56</v>
      </c>
      <c r="K24" s="12" t="s">
        <v>523</v>
      </c>
      <c r="L24" s="62"/>
    </row>
    <row r="25" spans="1:12">
      <c r="A25" s="12" t="s">
        <v>76</v>
      </c>
      <c r="B25" s="17" t="s">
        <v>77</v>
      </c>
      <c r="C25" s="11">
        <v>2</v>
      </c>
      <c r="D25" s="12">
        <v>32</v>
      </c>
      <c r="E25" s="12" t="s">
        <v>523</v>
      </c>
      <c r="F25" s="15"/>
      <c r="G25" s="12" t="s">
        <v>74</v>
      </c>
      <c r="H25" s="17" t="s">
        <v>562</v>
      </c>
      <c r="I25" s="11">
        <v>3.5</v>
      </c>
      <c r="J25" s="12">
        <v>56</v>
      </c>
      <c r="K25" s="12" t="s">
        <v>523</v>
      </c>
      <c r="L25" s="62"/>
    </row>
    <row r="26" spans="1:12">
      <c r="A26" s="12" t="s">
        <v>78</v>
      </c>
      <c r="B26" s="17" t="s">
        <v>563</v>
      </c>
      <c r="C26" s="11">
        <v>3</v>
      </c>
      <c r="D26" s="12">
        <v>48</v>
      </c>
      <c r="E26" s="12" t="s">
        <v>523</v>
      </c>
      <c r="F26" s="13"/>
      <c r="G26" s="12" t="s">
        <v>88</v>
      </c>
      <c r="H26" s="17" t="s">
        <v>564</v>
      </c>
      <c r="I26" s="11">
        <v>4</v>
      </c>
      <c r="J26" s="12">
        <v>64</v>
      </c>
      <c r="K26" s="12" t="s">
        <v>543</v>
      </c>
      <c r="L26" s="61"/>
    </row>
    <row r="27" spans="1:12">
      <c r="A27" s="12" t="s">
        <v>90</v>
      </c>
      <c r="B27" s="17" t="s">
        <v>565</v>
      </c>
      <c r="C27" s="11">
        <v>2</v>
      </c>
      <c r="D27" s="12">
        <v>32</v>
      </c>
      <c r="E27" s="12" t="s">
        <v>543</v>
      </c>
      <c r="F27" s="13"/>
      <c r="G27" s="12" t="s">
        <v>118</v>
      </c>
      <c r="H27" s="17" t="s">
        <v>566</v>
      </c>
      <c r="I27" s="25">
        <v>4</v>
      </c>
      <c r="J27" s="12">
        <v>64</v>
      </c>
      <c r="K27" s="12" t="s">
        <v>523</v>
      </c>
      <c r="L27" s="61"/>
    </row>
    <row r="28" spans="1:12">
      <c r="A28" s="12" t="s">
        <v>126</v>
      </c>
      <c r="B28" s="17" t="s">
        <v>567</v>
      </c>
      <c r="C28" s="25">
        <v>2</v>
      </c>
      <c r="D28" s="12">
        <v>32</v>
      </c>
      <c r="E28" s="12" t="s">
        <v>543</v>
      </c>
      <c r="F28" s="13"/>
      <c r="G28" s="12" t="s">
        <v>129</v>
      </c>
      <c r="H28" s="17" t="s">
        <v>568</v>
      </c>
      <c r="I28" s="11">
        <v>2</v>
      </c>
      <c r="J28" s="12">
        <v>32</v>
      </c>
      <c r="K28" s="12" t="s">
        <v>543</v>
      </c>
      <c r="L28" s="61"/>
    </row>
    <row r="29" spans="1:12">
      <c r="A29" s="12" t="s">
        <v>111</v>
      </c>
      <c r="B29" s="17" t="s">
        <v>569</v>
      </c>
      <c r="C29" s="26">
        <v>3</v>
      </c>
      <c r="D29" s="12">
        <v>48</v>
      </c>
      <c r="E29" s="12" t="s">
        <v>523</v>
      </c>
      <c r="F29" s="13"/>
      <c r="G29" s="12" t="s">
        <v>570</v>
      </c>
      <c r="H29" s="17" t="s">
        <v>571</v>
      </c>
      <c r="I29" s="11">
        <v>2</v>
      </c>
      <c r="J29" s="12" t="s">
        <v>263</v>
      </c>
      <c r="K29" s="12" t="s">
        <v>523</v>
      </c>
      <c r="L29" s="61"/>
    </row>
    <row r="30" spans="1:12">
      <c r="A30" s="12" t="s">
        <v>572</v>
      </c>
      <c r="B30" s="17" t="s">
        <v>573</v>
      </c>
      <c r="C30" s="12">
        <v>0.5</v>
      </c>
      <c r="D30" s="12">
        <v>16</v>
      </c>
      <c r="E30" s="12" t="s">
        <v>523</v>
      </c>
      <c r="F30" s="15"/>
      <c r="G30" s="12" t="s">
        <v>574</v>
      </c>
      <c r="H30" s="17" t="s">
        <v>575</v>
      </c>
      <c r="I30" s="12">
        <v>0.5</v>
      </c>
      <c r="J30" s="12">
        <v>16</v>
      </c>
      <c r="K30" s="12" t="s">
        <v>523</v>
      </c>
      <c r="L30" s="62"/>
    </row>
    <row r="31" ht="24" spans="1:12">
      <c r="A31" s="20" t="s">
        <v>26</v>
      </c>
      <c r="B31" s="21" t="s">
        <v>27</v>
      </c>
      <c r="C31" s="27">
        <v>3</v>
      </c>
      <c r="D31" s="28">
        <v>48</v>
      </c>
      <c r="E31" s="12" t="s">
        <v>523</v>
      </c>
      <c r="F31" s="15"/>
      <c r="G31" s="12" t="s">
        <v>92</v>
      </c>
      <c r="H31" s="17" t="s">
        <v>576</v>
      </c>
      <c r="I31" s="11">
        <v>2</v>
      </c>
      <c r="J31" s="12">
        <v>32</v>
      </c>
      <c r="K31" s="12" t="s">
        <v>543</v>
      </c>
      <c r="L31" s="62"/>
    </row>
    <row r="32" spans="1:12">
      <c r="A32" s="22"/>
      <c r="B32" s="16"/>
      <c r="C32" s="23"/>
      <c r="D32" s="22"/>
      <c r="E32" s="22"/>
      <c r="F32" s="15"/>
      <c r="G32" s="12" t="s">
        <v>577</v>
      </c>
      <c r="H32" s="17" t="s">
        <v>578</v>
      </c>
      <c r="I32" s="26">
        <v>2</v>
      </c>
      <c r="J32" s="12" t="s">
        <v>263</v>
      </c>
      <c r="K32" s="12" t="s">
        <v>523</v>
      </c>
      <c r="L32" s="62"/>
    </row>
    <row r="33" spans="1:12">
      <c r="A33" s="6" t="s">
        <v>579</v>
      </c>
      <c r="B33" s="6"/>
      <c r="C33" s="6"/>
      <c r="D33" s="6"/>
      <c r="E33" s="6"/>
      <c r="F33" s="7"/>
      <c r="G33" s="8" t="s">
        <v>580</v>
      </c>
      <c r="H33" s="6"/>
      <c r="I33" s="6"/>
      <c r="J33" s="6"/>
      <c r="K33" s="6"/>
      <c r="L33" s="6"/>
    </row>
    <row r="34" spans="1:12">
      <c r="A34" s="9" t="s">
        <v>36</v>
      </c>
      <c r="B34" s="10" t="s">
        <v>581</v>
      </c>
      <c r="C34" s="11">
        <v>0.5</v>
      </c>
      <c r="D34" s="12">
        <v>8</v>
      </c>
      <c r="E34" s="12" t="s">
        <v>523</v>
      </c>
      <c r="F34" s="7"/>
      <c r="G34" s="9" t="s">
        <v>38</v>
      </c>
      <c r="H34" s="10" t="s">
        <v>582</v>
      </c>
      <c r="I34" s="11">
        <v>0.5</v>
      </c>
      <c r="J34" s="12">
        <v>8</v>
      </c>
      <c r="K34" s="12" t="s">
        <v>523</v>
      </c>
      <c r="L34" s="6"/>
    </row>
    <row r="35" spans="1:12">
      <c r="A35" s="12" t="s">
        <v>96</v>
      </c>
      <c r="B35" s="17" t="s">
        <v>583</v>
      </c>
      <c r="C35" s="11">
        <v>4</v>
      </c>
      <c r="D35" s="12">
        <v>64</v>
      </c>
      <c r="E35" s="12" t="s">
        <v>543</v>
      </c>
      <c r="F35" s="7"/>
      <c r="G35" s="12" t="s">
        <v>84</v>
      </c>
      <c r="H35" s="19" t="s">
        <v>584</v>
      </c>
      <c r="I35" s="65">
        <v>2</v>
      </c>
      <c r="J35" s="66">
        <v>32</v>
      </c>
      <c r="K35" s="64" t="s">
        <v>539</v>
      </c>
      <c r="L35" s="6"/>
    </row>
    <row r="36" spans="1:12">
      <c r="A36" s="12" t="s">
        <v>100</v>
      </c>
      <c r="B36" s="17" t="s">
        <v>585</v>
      </c>
      <c r="C36" s="11">
        <v>4</v>
      </c>
      <c r="D36" s="12">
        <v>64</v>
      </c>
      <c r="E36" s="12" t="s">
        <v>543</v>
      </c>
      <c r="F36" s="7"/>
      <c r="G36" s="12" t="s">
        <v>94</v>
      </c>
      <c r="H36" s="17" t="s">
        <v>586</v>
      </c>
      <c r="I36" s="67">
        <v>4</v>
      </c>
      <c r="J36" s="68">
        <v>64</v>
      </c>
      <c r="K36" s="12" t="s">
        <v>543</v>
      </c>
      <c r="L36" s="6"/>
    </row>
    <row r="37" spans="1:12">
      <c r="A37" s="12" t="s">
        <v>115</v>
      </c>
      <c r="B37" s="17" t="s">
        <v>587</v>
      </c>
      <c r="C37" s="25">
        <v>4</v>
      </c>
      <c r="D37" s="12">
        <v>64</v>
      </c>
      <c r="E37" s="12" t="s">
        <v>523</v>
      </c>
      <c r="F37" s="15"/>
      <c r="G37" s="12" t="s">
        <v>98</v>
      </c>
      <c r="H37" s="17" t="s">
        <v>588</v>
      </c>
      <c r="I37" s="67">
        <v>4</v>
      </c>
      <c r="J37" s="68">
        <v>64</v>
      </c>
      <c r="K37" s="12" t="s">
        <v>543</v>
      </c>
      <c r="L37" s="62"/>
    </row>
    <row r="38" spans="1:12">
      <c r="A38" s="12" t="s">
        <v>120</v>
      </c>
      <c r="B38" s="17" t="s">
        <v>589</v>
      </c>
      <c r="C38" s="25">
        <v>3</v>
      </c>
      <c r="D38" s="12">
        <v>48</v>
      </c>
      <c r="E38" s="12" t="s">
        <v>523</v>
      </c>
      <c r="F38" s="7"/>
      <c r="G38" s="12" t="s">
        <v>102</v>
      </c>
      <c r="H38" s="17" t="s">
        <v>590</v>
      </c>
      <c r="I38" s="67">
        <v>4</v>
      </c>
      <c r="J38" s="68">
        <v>64</v>
      </c>
      <c r="K38" s="12" t="s">
        <v>543</v>
      </c>
      <c r="L38" s="6"/>
    </row>
    <row r="39" spans="1:12">
      <c r="A39" s="12" t="s">
        <v>131</v>
      </c>
      <c r="B39" s="16" t="s">
        <v>132</v>
      </c>
      <c r="C39" s="25">
        <v>2</v>
      </c>
      <c r="D39" s="12">
        <v>32</v>
      </c>
      <c r="E39" s="22" t="s">
        <v>539</v>
      </c>
      <c r="F39" s="7"/>
      <c r="G39" s="29" t="s">
        <v>184</v>
      </c>
      <c r="H39" s="30" t="s">
        <v>185</v>
      </c>
      <c r="I39" s="69">
        <v>1</v>
      </c>
      <c r="J39" s="70">
        <v>16</v>
      </c>
      <c r="K39" s="22" t="s">
        <v>524</v>
      </c>
      <c r="L39" s="6"/>
    </row>
    <row r="40" spans="1:12">
      <c r="A40" s="29" t="s">
        <v>181</v>
      </c>
      <c r="B40" s="31" t="s">
        <v>182</v>
      </c>
      <c r="C40" s="32">
        <v>2.5</v>
      </c>
      <c r="D40" s="33">
        <v>40</v>
      </c>
      <c r="E40" s="22" t="s">
        <v>524</v>
      </c>
      <c r="F40" s="15"/>
      <c r="G40" s="29" t="s">
        <v>186</v>
      </c>
      <c r="H40" s="34" t="s">
        <v>187</v>
      </c>
      <c r="I40" s="32">
        <v>2</v>
      </c>
      <c r="J40" s="37">
        <v>32</v>
      </c>
      <c r="K40" s="22" t="s">
        <v>524</v>
      </c>
      <c r="L40" s="62"/>
    </row>
    <row r="41" spans="1:12">
      <c r="A41" s="29" t="s">
        <v>196</v>
      </c>
      <c r="B41" s="31" t="s">
        <v>149</v>
      </c>
      <c r="C41" s="35">
        <v>0.5</v>
      </c>
      <c r="D41" s="33">
        <v>8</v>
      </c>
      <c r="E41" s="22" t="s">
        <v>524</v>
      </c>
      <c r="F41" s="7"/>
      <c r="G41" s="29" t="s">
        <v>188</v>
      </c>
      <c r="H41" s="31" t="s">
        <v>189</v>
      </c>
      <c r="I41" s="32">
        <v>2</v>
      </c>
      <c r="J41" s="33">
        <v>32</v>
      </c>
      <c r="K41" s="22" t="s">
        <v>524</v>
      </c>
      <c r="L41" s="6"/>
    </row>
    <row r="42" spans="1:12">
      <c r="A42" s="29" t="s">
        <v>166</v>
      </c>
      <c r="B42" s="34" t="s">
        <v>167</v>
      </c>
      <c r="C42" s="32">
        <v>2</v>
      </c>
      <c r="D42" s="33">
        <v>32</v>
      </c>
      <c r="E42" s="22" t="s">
        <v>539</v>
      </c>
      <c r="F42" s="7"/>
      <c r="G42" s="29" t="s">
        <v>192</v>
      </c>
      <c r="H42" s="34" t="s">
        <v>193</v>
      </c>
      <c r="I42" s="32">
        <v>2.5</v>
      </c>
      <c r="J42" s="37">
        <v>40</v>
      </c>
      <c r="K42" s="22" t="s">
        <v>524</v>
      </c>
      <c r="L42" s="6"/>
    </row>
    <row r="43" spans="1:12">
      <c r="A43" s="29" t="s">
        <v>159</v>
      </c>
      <c r="B43" s="34" t="s">
        <v>160</v>
      </c>
      <c r="C43" s="36">
        <v>2</v>
      </c>
      <c r="D43" s="37">
        <v>32</v>
      </c>
      <c r="E43" s="22" t="s">
        <v>539</v>
      </c>
      <c r="F43" s="15"/>
      <c r="G43" s="29" t="s">
        <v>197</v>
      </c>
      <c r="H43" s="34" t="s">
        <v>151</v>
      </c>
      <c r="I43" s="36">
        <v>2</v>
      </c>
      <c r="J43" s="37">
        <v>32</v>
      </c>
      <c r="K43" s="22" t="s">
        <v>524</v>
      </c>
      <c r="L43" s="62"/>
    </row>
    <row r="44" spans="1:12">
      <c r="A44" s="29" t="s">
        <v>168</v>
      </c>
      <c r="B44" s="34" t="s">
        <v>169</v>
      </c>
      <c r="C44" s="38">
        <v>2</v>
      </c>
      <c r="D44" s="37">
        <v>32</v>
      </c>
      <c r="E44" s="22" t="s">
        <v>539</v>
      </c>
      <c r="F44" s="7"/>
      <c r="G44" s="29" t="s">
        <v>172</v>
      </c>
      <c r="H44" s="34" t="s">
        <v>173</v>
      </c>
      <c r="I44" s="36">
        <v>2</v>
      </c>
      <c r="J44" s="37">
        <v>32</v>
      </c>
      <c r="K44" s="22" t="s">
        <v>539</v>
      </c>
      <c r="L44" s="6"/>
    </row>
    <row r="45" ht="24" spans="1:12">
      <c r="A45" s="29" t="s">
        <v>200</v>
      </c>
      <c r="B45" s="39" t="s">
        <v>201</v>
      </c>
      <c r="C45" s="36">
        <v>2</v>
      </c>
      <c r="D45" s="37">
        <v>32</v>
      </c>
      <c r="E45" s="22" t="s">
        <v>539</v>
      </c>
      <c r="F45" s="7"/>
      <c r="G45" s="29" t="s">
        <v>152</v>
      </c>
      <c r="H45" s="30" t="s">
        <v>198</v>
      </c>
      <c r="I45" s="32">
        <v>2</v>
      </c>
      <c r="J45" s="37">
        <v>32</v>
      </c>
      <c r="K45" s="22" t="s">
        <v>539</v>
      </c>
      <c r="L45" s="6"/>
    </row>
    <row r="46" spans="1:12">
      <c r="A46" s="12" t="s">
        <v>234</v>
      </c>
      <c r="B46" s="14" t="s">
        <v>235</v>
      </c>
      <c r="C46" s="11">
        <v>1</v>
      </c>
      <c r="D46" s="12">
        <v>16</v>
      </c>
      <c r="E46" s="40" t="s">
        <v>539</v>
      </c>
      <c r="F46" s="15"/>
      <c r="G46" s="29" t="s">
        <v>176</v>
      </c>
      <c r="H46" s="34" t="s">
        <v>177</v>
      </c>
      <c r="I46" s="36">
        <v>2</v>
      </c>
      <c r="J46" s="37">
        <v>32</v>
      </c>
      <c r="K46" s="22" t="s">
        <v>539</v>
      </c>
      <c r="L46" s="62"/>
    </row>
    <row r="47" spans="1:12">
      <c r="A47" s="12" t="s">
        <v>605</v>
      </c>
      <c r="B47" s="16" t="s">
        <v>606</v>
      </c>
      <c r="C47" s="25" t="s">
        <v>607</v>
      </c>
      <c r="D47" s="12" t="s">
        <v>607</v>
      </c>
      <c r="E47" s="22" t="s">
        <v>524</v>
      </c>
      <c r="F47" s="7"/>
      <c r="G47" s="29" t="s">
        <v>178</v>
      </c>
      <c r="H47" s="34" t="s">
        <v>179</v>
      </c>
      <c r="I47" s="36">
        <v>2</v>
      </c>
      <c r="J47" s="37">
        <v>32</v>
      </c>
      <c r="K47" s="22" t="s">
        <v>539</v>
      </c>
      <c r="L47" s="6"/>
    </row>
    <row r="48" spans="1:12">
      <c r="A48" s="12" t="s">
        <v>609</v>
      </c>
      <c r="B48" s="41" t="s">
        <v>610</v>
      </c>
      <c r="C48" s="42">
        <v>2</v>
      </c>
      <c r="D48" s="12" t="s">
        <v>611</v>
      </c>
      <c r="E48" s="22" t="s">
        <v>524</v>
      </c>
      <c r="F48" s="7"/>
      <c r="G48" s="43" t="s">
        <v>634</v>
      </c>
      <c r="H48" s="44" t="s">
        <v>635</v>
      </c>
      <c r="I48" s="71">
        <v>2</v>
      </c>
      <c r="J48" s="72" t="s">
        <v>611</v>
      </c>
      <c r="K48" s="52" t="s">
        <v>524</v>
      </c>
      <c r="L48" s="6"/>
    </row>
    <row r="49" spans="1:12">
      <c r="A49" s="12" t="s">
        <v>614</v>
      </c>
      <c r="B49" s="16" t="s">
        <v>615</v>
      </c>
      <c r="C49" s="45">
        <v>1</v>
      </c>
      <c r="D49" s="12">
        <v>34</v>
      </c>
      <c r="E49" s="22" t="s">
        <v>539</v>
      </c>
      <c r="F49" s="15"/>
      <c r="G49" s="12" t="s">
        <v>616</v>
      </c>
      <c r="H49" s="16" t="s">
        <v>617</v>
      </c>
      <c r="I49" s="73">
        <v>2</v>
      </c>
      <c r="J49" s="68" t="s">
        <v>611</v>
      </c>
      <c r="K49" s="22" t="s">
        <v>539</v>
      </c>
      <c r="L49" s="62"/>
    </row>
    <row r="50" ht="24" spans="1:12">
      <c r="A50" s="46" t="s">
        <v>200</v>
      </c>
      <c r="B50" s="47" t="s">
        <v>201</v>
      </c>
      <c r="C50" s="48">
        <v>2</v>
      </c>
      <c r="D50" s="49">
        <v>32</v>
      </c>
      <c r="E50" s="50" t="s">
        <v>539</v>
      </c>
      <c r="F50" s="7"/>
      <c r="G50" s="12" t="s">
        <v>618</v>
      </c>
      <c r="H50" s="16" t="s">
        <v>619</v>
      </c>
      <c r="I50" s="73">
        <v>1</v>
      </c>
      <c r="J50" s="74" t="s">
        <v>607</v>
      </c>
      <c r="K50" s="22" t="s">
        <v>539</v>
      </c>
      <c r="L50" s="6"/>
    </row>
    <row r="51" spans="1:12">
      <c r="A51" s="6"/>
      <c r="B51" s="6"/>
      <c r="C51" s="6"/>
      <c r="D51" s="6"/>
      <c r="E51" s="6"/>
      <c r="F51" s="7"/>
      <c r="G51" s="12" t="s">
        <v>620</v>
      </c>
      <c r="H51" s="16" t="s">
        <v>621</v>
      </c>
      <c r="I51" s="45">
        <v>1</v>
      </c>
      <c r="J51" s="12">
        <v>16</v>
      </c>
      <c r="K51" s="22" t="s">
        <v>524</v>
      </c>
      <c r="L51" s="6"/>
    </row>
    <row r="52" spans="1:12">
      <c r="A52" s="22"/>
      <c r="B52" s="16"/>
      <c r="C52" s="23"/>
      <c r="D52" s="22"/>
      <c r="E52" s="22"/>
      <c r="F52" s="15"/>
      <c r="G52" s="9" t="s">
        <v>231</v>
      </c>
      <c r="H52" s="16" t="s">
        <v>622</v>
      </c>
      <c r="I52" s="11">
        <v>1</v>
      </c>
      <c r="J52" s="12">
        <v>18</v>
      </c>
      <c r="K52" s="22" t="s">
        <v>539</v>
      </c>
      <c r="L52" s="62"/>
    </row>
    <row r="53" spans="1:12">
      <c r="A53" s="22"/>
      <c r="B53" s="16"/>
      <c r="C53" s="23"/>
      <c r="D53" s="22"/>
      <c r="E53" s="22"/>
      <c r="F53" s="15"/>
      <c r="G53" s="24"/>
      <c r="H53" s="16"/>
      <c r="I53" s="23"/>
      <c r="J53" s="22"/>
      <c r="K53" s="22"/>
      <c r="L53" s="62"/>
    </row>
    <row r="54" spans="1:12">
      <c r="A54" s="6" t="s">
        <v>623</v>
      </c>
      <c r="B54" s="6"/>
      <c r="C54" s="6"/>
      <c r="D54" s="6"/>
      <c r="E54" s="6"/>
      <c r="F54" s="7"/>
      <c r="G54" s="8" t="s">
        <v>624</v>
      </c>
      <c r="H54" s="6"/>
      <c r="I54" s="6"/>
      <c r="J54" s="6"/>
      <c r="K54" s="6"/>
      <c r="L54" s="6"/>
    </row>
    <row r="55" spans="1:12">
      <c r="A55" s="29" t="s">
        <v>190</v>
      </c>
      <c r="B55" s="31" t="s">
        <v>191</v>
      </c>
      <c r="C55" s="32">
        <v>2</v>
      </c>
      <c r="D55" s="33">
        <v>32</v>
      </c>
      <c r="E55" s="22" t="s">
        <v>524</v>
      </c>
      <c r="F55" s="12"/>
      <c r="G55" s="51" t="s">
        <v>626</v>
      </c>
      <c r="H55" s="16" t="s">
        <v>627</v>
      </c>
      <c r="I55" s="75">
        <v>2</v>
      </c>
      <c r="J55" s="12" t="s">
        <v>263</v>
      </c>
      <c r="K55" s="22" t="s">
        <v>524</v>
      </c>
      <c r="L55" s="6"/>
    </row>
    <row r="56" spans="1:12">
      <c r="A56" s="29" t="s">
        <v>194</v>
      </c>
      <c r="B56" s="34" t="s">
        <v>195</v>
      </c>
      <c r="C56" s="32">
        <v>2</v>
      </c>
      <c r="D56" s="37">
        <v>32</v>
      </c>
      <c r="E56" s="52" t="s">
        <v>524</v>
      </c>
      <c r="F56" s="53"/>
      <c r="G56" s="51" t="s">
        <v>629</v>
      </c>
      <c r="H56" s="16" t="s">
        <v>630</v>
      </c>
      <c r="I56" s="75">
        <v>13</v>
      </c>
      <c r="J56" s="12" t="s">
        <v>271</v>
      </c>
      <c r="K56" s="22" t="s">
        <v>524</v>
      </c>
      <c r="L56" s="6"/>
    </row>
    <row r="57" spans="1:12">
      <c r="A57" s="29" t="s">
        <v>162</v>
      </c>
      <c r="B57" s="34" t="s">
        <v>163</v>
      </c>
      <c r="C57" s="38">
        <v>2</v>
      </c>
      <c r="D57" s="37">
        <v>32</v>
      </c>
      <c r="E57" s="52" t="s">
        <v>539</v>
      </c>
      <c r="F57" s="53"/>
      <c r="G57" s="8"/>
      <c r="H57" s="6"/>
      <c r="I57" s="6"/>
      <c r="J57" s="6"/>
      <c r="K57" s="6"/>
      <c r="L57" s="6"/>
    </row>
    <row r="58" spans="1:12">
      <c r="A58" s="29" t="s">
        <v>164</v>
      </c>
      <c r="B58" s="34" t="s">
        <v>165</v>
      </c>
      <c r="C58" s="36">
        <v>2</v>
      </c>
      <c r="D58" s="37">
        <v>32</v>
      </c>
      <c r="E58" s="22" t="s">
        <v>539</v>
      </c>
      <c r="F58" s="54"/>
      <c r="G58" s="24"/>
      <c r="H58" s="16"/>
      <c r="I58" s="23"/>
      <c r="J58" s="22"/>
      <c r="K58" s="22"/>
      <c r="L58" s="62"/>
    </row>
    <row r="59" spans="1:12">
      <c r="A59" s="29" t="s">
        <v>170</v>
      </c>
      <c r="B59" s="34" t="s">
        <v>171</v>
      </c>
      <c r="C59" s="36">
        <v>2</v>
      </c>
      <c r="D59" s="37">
        <v>32</v>
      </c>
      <c r="E59" s="22" t="s">
        <v>539</v>
      </c>
      <c r="F59" s="54"/>
      <c r="G59" s="24"/>
      <c r="H59" s="16"/>
      <c r="I59" s="23"/>
      <c r="J59" s="22"/>
      <c r="K59" s="22"/>
      <c r="L59" s="62"/>
    </row>
    <row r="60" spans="1:12">
      <c r="A60" s="29" t="s">
        <v>174</v>
      </c>
      <c r="B60" s="31" t="s">
        <v>175</v>
      </c>
      <c r="C60" s="55">
        <v>2</v>
      </c>
      <c r="D60" s="33">
        <v>32</v>
      </c>
      <c r="E60" s="22" t="s">
        <v>539</v>
      </c>
      <c r="F60" s="54"/>
      <c r="G60" s="12"/>
      <c r="H60" s="16"/>
      <c r="I60" s="25"/>
      <c r="J60" s="12"/>
      <c r="K60" s="22"/>
      <c r="L60" s="62"/>
    </row>
    <row r="61" spans="1:12">
      <c r="A61" s="29" t="s">
        <v>154</v>
      </c>
      <c r="B61" s="30" t="s">
        <v>199</v>
      </c>
      <c r="C61" s="56">
        <v>2</v>
      </c>
      <c r="D61" s="57">
        <v>32</v>
      </c>
      <c r="E61" s="22" t="s">
        <v>539</v>
      </c>
      <c r="F61" s="54"/>
      <c r="G61" s="8"/>
      <c r="H61" s="6"/>
      <c r="I61" s="6"/>
      <c r="J61" s="6"/>
      <c r="K61" s="6"/>
      <c r="L61" s="6"/>
    </row>
    <row r="62" spans="1:12">
      <c r="A62" s="43" t="s">
        <v>612</v>
      </c>
      <c r="B62" s="44" t="s">
        <v>613</v>
      </c>
      <c r="C62" s="58">
        <v>2</v>
      </c>
      <c r="D62" s="43" t="s">
        <v>263</v>
      </c>
      <c r="E62" s="52" t="s">
        <v>524</v>
      </c>
      <c r="F62" s="43"/>
      <c r="G62" s="8"/>
      <c r="H62" s="6"/>
      <c r="I62" s="6"/>
      <c r="J62" s="6"/>
      <c r="K62" s="6"/>
      <c r="L62" s="6"/>
    </row>
    <row r="63" spans="1:12">
      <c r="A63" s="12" t="s">
        <v>636</v>
      </c>
      <c r="B63" s="59" t="s">
        <v>637</v>
      </c>
      <c r="C63" s="60">
        <v>4</v>
      </c>
      <c r="D63" s="12" t="s">
        <v>638</v>
      </c>
      <c r="E63" s="22" t="s">
        <v>524</v>
      </c>
      <c r="F63" s="12"/>
      <c r="G63" s="24"/>
      <c r="H63" s="16"/>
      <c r="I63" s="23"/>
      <c r="J63" s="22"/>
      <c r="K63" s="22"/>
      <c r="L63" s="62"/>
    </row>
    <row r="64" spans="1:12">
      <c r="A64" s="12" t="s">
        <v>639</v>
      </c>
      <c r="B64" s="59" t="s">
        <v>640</v>
      </c>
      <c r="C64" s="60">
        <v>2</v>
      </c>
      <c r="D64" s="12" t="s">
        <v>611</v>
      </c>
      <c r="E64" s="22" t="s">
        <v>524</v>
      </c>
      <c r="F64" s="12"/>
      <c r="G64" s="24"/>
      <c r="H64" s="16"/>
      <c r="I64" s="23"/>
      <c r="J64" s="22"/>
      <c r="K64" s="22"/>
      <c r="L64" s="62"/>
    </row>
    <row r="65" spans="1:12">
      <c r="A65" s="22"/>
      <c r="B65" s="16"/>
      <c r="C65" s="23"/>
      <c r="D65" s="22"/>
      <c r="E65" s="22"/>
      <c r="F65" s="15"/>
      <c r="G65" s="24"/>
      <c r="H65" s="16"/>
      <c r="I65" s="23"/>
      <c r="J65" s="22"/>
      <c r="K65" s="22"/>
      <c r="L65" s="62"/>
    </row>
    <row r="66" spans="1:12">
      <c r="A66" s="6" t="s">
        <v>641</v>
      </c>
      <c r="B66" s="6"/>
      <c r="C66" s="6"/>
      <c r="D66" s="6"/>
      <c r="E66" s="6"/>
      <c r="F66" s="7"/>
      <c r="G66" s="8" t="s">
        <v>642</v>
      </c>
      <c r="H66" s="6"/>
      <c r="I66" s="6"/>
      <c r="J66" s="6"/>
      <c r="K66" s="6"/>
      <c r="L66" s="6"/>
    </row>
    <row r="67" spans="1:12">
      <c r="A67" s="22"/>
      <c r="B67" s="16"/>
      <c r="C67" s="23"/>
      <c r="D67" s="22"/>
      <c r="E67" s="22"/>
      <c r="F67" s="15"/>
      <c r="G67" s="24"/>
      <c r="H67" s="16"/>
      <c r="I67" s="23"/>
      <c r="J67" s="22"/>
      <c r="K67" s="22"/>
      <c r="L67" s="62"/>
    </row>
    <row r="68" spans="1:12">
      <c r="A68" s="22"/>
      <c r="B68" s="16"/>
      <c r="C68" s="23"/>
      <c r="D68" s="22"/>
      <c r="E68" s="22"/>
      <c r="F68" s="15"/>
      <c r="G68" s="24"/>
      <c r="H68" s="16"/>
      <c r="I68" s="23"/>
      <c r="J68" s="22"/>
      <c r="K68" s="22"/>
      <c r="L68" s="62"/>
    </row>
    <row r="69" spans="1:12">
      <c r="A69" s="22"/>
      <c r="B69" s="16"/>
      <c r="C69" s="23"/>
      <c r="D69" s="22"/>
      <c r="E69" s="22"/>
      <c r="F69" s="15"/>
      <c r="G69" s="24"/>
      <c r="H69" s="16"/>
      <c r="I69" s="23"/>
      <c r="J69" s="22"/>
      <c r="K69" s="22"/>
      <c r="L69" s="62"/>
    </row>
    <row r="70" spans="1:12">
      <c r="A70" s="76"/>
      <c r="B70" s="77"/>
      <c r="C70" s="78"/>
      <c r="D70" s="76"/>
      <c r="E70" s="76"/>
      <c r="F70" s="76"/>
      <c r="G70" s="79"/>
      <c r="H70" s="77"/>
      <c r="I70" s="78"/>
      <c r="J70" s="76"/>
      <c r="K70" s="76"/>
      <c r="L70" s="79"/>
    </row>
    <row r="71" spans="1:12">
      <c r="A71" s="76"/>
      <c r="B71" s="77"/>
      <c r="C71" s="78"/>
      <c r="D71" s="76"/>
      <c r="E71" s="76"/>
      <c r="F71" s="76"/>
      <c r="G71" s="79"/>
      <c r="H71" s="77"/>
      <c r="I71" s="78"/>
      <c r="J71" s="76"/>
      <c r="K71" s="76"/>
      <c r="L71" s="79"/>
    </row>
    <row r="72" spans="1:12">
      <c r="A72" s="76"/>
      <c r="B72" s="77"/>
      <c r="C72" s="78"/>
      <c r="D72" s="76"/>
      <c r="E72" s="76"/>
      <c r="F72" s="76"/>
      <c r="G72" s="79"/>
      <c r="H72" s="77"/>
      <c r="I72" s="78"/>
      <c r="J72" s="76"/>
      <c r="K72" s="76"/>
      <c r="L72" s="79"/>
    </row>
    <row r="73" spans="1:12">
      <c r="A73" s="76"/>
      <c r="B73" s="77"/>
      <c r="C73" s="78"/>
      <c r="D73" s="76"/>
      <c r="E73" s="76"/>
      <c r="F73" s="76"/>
      <c r="G73" s="79"/>
      <c r="H73" s="77"/>
      <c r="I73" s="78"/>
      <c r="J73" s="76"/>
      <c r="K73" s="76"/>
      <c r="L73" s="79"/>
    </row>
    <row r="74" spans="1:12">
      <c r="A74" s="76"/>
      <c r="B74" s="77"/>
      <c r="C74" s="78"/>
      <c r="D74" s="76"/>
      <c r="E74" s="76"/>
      <c r="F74" s="76"/>
      <c r="G74" s="79"/>
      <c r="H74" s="77"/>
      <c r="I74" s="78"/>
      <c r="J74" s="76"/>
      <c r="K74" s="76"/>
      <c r="L74" s="79"/>
    </row>
    <row r="75" spans="1:12">
      <c r="A75" s="76"/>
      <c r="B75" s="77"/>
      <c r="C75" s="78"/>
      <c r="D75" s="76"/>
      <c r="E75" s="76"/>
      <c r="F75" s="76"/>
      <c r="G75" s="79"/>
      <c r="H75" s="77"/>
      <c r="I75" s="78"/>
      <c r="J75" s="76"/>
      <c r="K75" s="76"/>
      <c r="L75" s="79"/>
    </row>
    <row r="76" spans="2:11">
      <c r="B76" s="77"/>
      <c r="C76" s="78"/>
      <c r="D76" s="76"/>
      <c r="E76" s="76"/>
      <c r="F76" s="76"/>
      <c r="G76" s="79"/>
      <c r="H76" s="77"/>
      <c r="I76" s="79"/>
      <c r="J76" s="79"/>
      <c r="K76" s="76"/>
    </row>
    <row r="77" spans="2:11">
      <c r="B77" s="77"/>
      <c r="C77" s="78"/>
      <c r="D77" s="76"/>
      <c r="E77" s="76"/>
      <c r="F77" s="76"/>
      <c r="G77" s="79"/>
      <c r="H77" s="77"/>
      <c r="I77" s="79"/>
      <c r="J77" s="79"/>
      <c r="K77" s="76"/>
    </row>
    <row r="78" spans="2:11">
      <c r="B78" s="77"/>
      <c r="C78" s="78"/>
      <c r="D78" s="76"/>
      <c r="E78" s="76"/>
      <c r="F78" s="76"/>
      <c r="G78" s="79"/>
      <c r="H78" s="79"/>
      <c r="I78" s="79"/>
      <c r="J78" s="79"/>
      <c r="K78" s="76"/>
    </row>
    <row r="79" spans="2:11">
      <c r="B79" s="77"/>
      <c r="C79" s="78"/>
      <c r="D79" s="76"/>
      <c r="E79" s="76"/>
      <c r="F79" s="76"/>
      <c r="G79" s="79"/>
      <c r="H79" s="79"/>
      <c r="I79" s="79"/>
      <c r="J79" s="79"/>
      <c r="K79" s="76"/>
    </row>
    <row r="80" spans="2:11">
      <c r="B80" s="77"/>
      <c r="C80" s="78"/>
      <c r="D80" s="76"/>
      <c r="E80" s="76"/>
      <c r="F80" s="76"/>
      <c r="G80" s="79"/>
      <c r="H80" s="79"/>
      <c r="I80" s="79"/>
      <c r="J80" s="79"/>
      <c r="K80" s="76"/>
    </row>
    <row r="81" spans="2:11">
      <c r="B81" s="77"/>
      <c r="C81" s="78"/>
      <c r="D81" s="76"/>
      <c r="E81" s="76"/>
      <c r="F81" s="76"/>
      <c r="G81" s="79"/>
      <c r="H81" s="79"/>
      <c r="I81" s="79"/>
      <c r="J81" s="79"/>
      <c r="K81" s="76"/>
    </row>
    <row r="82" spans="2:11">
      <c r="B82" s="77"/>
      <c r="C82" s="78"/>
      <c r="D82" s="76"/>
      <c r="E82" s="76"/>
      <c r="F82" s="76"/>
      <c r="G82" s="79"/>
      <c r="H82" s="79"/>
      <c r="I82" s="79"/>
      <c r="J82" s="79"/>
      <c r="K82" s="76"/>
    </row>
    <row r="83" spans="2:11">
      <c r="B83" s="77"/>
      <c r="C83" s="78"/>
      <c r="D83" s="76"/>
      <c r="E83" s="76"/>
      <c r="F83" s="76"/>
      <c r="G83" s="79"/>
      <c r="H83" s="79"/>
      <c r="I83" s="79"/>
      <c r="J83" s="79"/>
      <c r="K83" s="76"/>
    </row>
    <row r="84" spans="2:11">
      <c r="B84" s="77"/>
      <c r="C84" s="78"/>
      <c r="D84" s="76"/>
      <c r="E84" s="76"/>
      <c r="F84" s="76"/>
      <c r="G84" s="79"/>
      <c r="H84" s="79"/>
      <c r="I84" s="79"/>
      <c r="J84" s="79"/>
      <c r="K84" s="76"/>
    </row>
    <row r="85" spans="2:11">
      <c r="B85" s="77"/>
      <c r="C85" s="78"/>
      <c r="D85" s="76"/>
      <c r="E85" s="76"/>
      <c r="F85" s="76"/>
      <c r="G85" s="79"/>
      <c r="H85" s="79"/>
      <c r="I85" s="79"/>
      <c r="J85" s="79"/>
      <c r="K85" s="76"/>
    </row>
    <row r="86" spans="2:11">
      <c r="B86" s="77"/>
      <c r="C86" s="78"/>
      <c r="D86" s="76"/>
      <c r="E86" s="76"/>
      <c r="F86" s="76"/>
      <c r="G86" s="79"/>
      <c r="H86" s="79"/>
      <c r="I86" s="79"/>
      <c r="J86" s="79"/>
      <c r="K86" s="76"/>
    </row>
    <row r="87" spans="2:11">
      <c r="B87" s="77"/>
      <c r="C87" s="78"/>
      <c r="D87" s="76"/>
      <c r="E87" s="76"/>
      <c r="F87" s="76"/>
      <c r="G87" s="79"/>
      <c r="H87" s="79"/>
      <c r="I87" s="79"/>
      <c r="J87" s="79"/>
      <c r="K87" s="76"/>
    </row>
    <row r="88" spans="2:11">
      <c r="B88" s="77"/>
      <c r="C88" s="78"/>
      <c r="D88" s="76"/>
      <c r="E88" s="76"/>
      <c r="F88" s="76"/>
      <c r="G88" s="79"/>
      <c r="H88" s="79"/>
      <c r="I88" s="79"/>
      <c r="J88" s="79"/>
      <c r="K88" s="76"/>
    </row>
  </sheetData>
  <mergeCells count="23">
    <mergeCell ref="A1:L1"/>
    <mergeCell ref="A5:F5"/>
    <mergeCell ref="G5:L5"/>
    <mergeCell ref="A19:F19"/>
    <mergeCell ref="G19:L19"/>
    <mergeCell ref="A33:F33"/>
    <mergeCell ref="G33:L33"/>
    <mergeCell ref="A54:F54"/>
    <mergeCell ref="G54:L54"/>
    <mergeCell ref="A66:F66"/>
    <mergeCell ref="G66:L66"/>
    <mergeCell ref="A2:A4"/>
    <mergeCell ref="B2:B4"/>
    <mergeCell ref="C2:C4"/>
    <mergeCell ref="D2:D4"/>
    <mergeCell ref="E2:E4"/>
    <mergeCell ref="F2:F4"/>
    <mergeCell ref="G2:G4"/>
    <mergeCell ref="H2:H4"/>
    <mergeCell ref="I2:I4"/>
    <mergeCell ref="J2:J4"/>
    <mergeCell ref="K2:K4"/>
    <mergeCell ref="L2:L4"/>
  </mergeCells>
  <printOptions horizontalCentered="1"/>
  <pageMargins left="0.15748031496063" right="0.15748031496063" top="0.590551181102362" bottom="0.551181102362205" header="0.354330708661417"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tm</Company>
  <Application>Microsoft Excel</Application>
  <HeadingPairs>
    <vt:vector size="2" baseType="variant">
      <vt:variant>
        <vt:lpstr>工作表</vt:lpstr>
      </vt:variant>
      <vt:variant>
        <vt:i4>8</vt:i4>
      </vt:variant>
    </vt:vector>
  </HeadingPairs>
  <TitlesOfParts>
    <vt:vector size="8" baseType="lpstr">
      <vt:lpstr>附表1</vt:lpstr>
      <vt:lpstr>附表2</vt:lpstr>
      <vt:lpstr>附表3</vt:lpstr>
      <vt:lpstr>附表4</vt:lpstr>
      <vt:lpstr>附表5</vt:lpstr>
      <vt:lpstr>附表6-1（应用）</vt:lpstr>
      <vt:lpstr>附表6-2（科学）</vt:lpstr>
      <vt:lpstr>附表6-3（工程）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yangyuan</cp:lastModifiedBy>
  <dcterms:created xsi:type="dcterms:W3CDTF">2004-03-18T06:21:00Z</dcterms:created>
  <cp:lastPrinted>2021-04-26T01:26:00Z</cp:lastPrinted>
  <dcterms:modified xsi:type="dcterms:W3CDTF">2023-06-07T03:23:05Z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4CAAB4B711574E3C8A327BB97FEC4F83_13</vt:lpwstr>
  </property>
  <property fmtid="{D5CDD505-2E9C-101B-9397-08002B2CF9AE}" pid="3" name="KSOProductBuildVer">
    <vt:lpwstr>2052-11.1.0.14309</vt:lpwstr>
  </property>
</Properties>
</file>